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<sst xmlns="http://schemas.openxmlformats.org/spreadsheetml/2006/main" count="396" uniqueCount="118">
  <si>
    <t>湄潭县2022年公开招聘留置看护队员面试成绩及总成绩公示</t>
  </si>
  <si>
    <t>序号</t>
  </si>
  <si>
    <t>岗位代码</t>
  </si>
  <si>
    <t>准考证号</t>
  </si>
  <si>
    <t>性别</t>
  </si>
  <si>
    <t>申请加分事由（简要说明）</t>
  </si>
  <si>
    <t>申请加分总分值</t>
  </si>
  <si>
    <t>认定加分事由</t>
  </si>
  <si>
    <t>认定加分分值</t>
  </si>
  <si>
    <t>100米跑</t>
  </si>
  <si>
    <t>800米跑/1000米跑</t>
  </si>
  <si>
    <t>体能总成绩（折算百分制）</t>
  </si>
  <si>
    <t>体能占比50%折算总成绩</t>
  </si>
  <si>
    <t>笔试成绩</t>
  </si>
  <si>
    <t>笔试占比20%折算总成绩</t>
  </si>
  <si>
    <t>资格复审结果</t>
  </si>
  <si>
    <t>面试成绩</t>
  </si>
  <si>
    <t>面试占比30%折算总成绩</t>
  </si>
  <si>
    <t>总成绩</t>
  </si>
  <si>
    <t>01</t>
  </si>
  <si>
    <t>0126157</t>
  </si>
  <si>
    <t>女</t>
  </si>
  <si>
    <t/>
  </si>
  <si>
    <t>合格</t>
  </si>
  <si>
    <t>0124109</t>
  </si>
  <si>
    <t>0123053</t>
  </si>
  <si>
    <t>0129208</t>
  </si>
  <si>
    <t>参加铜仁地区第三届中学生“三好杯”田径运动会。</t>
  </si>
  <si>
    <t>2</t>
  </si>
  <si>
    <t>无</t>
  </si>
  <si>
    <t>0128205</t>
  </si>
  <si>
    <t>0127188</t>
  </si>
  <si>
    <t>0130218</t>
  </si>
  <si>
    <t>0124088</t>
  </si>
  <si>
    <t>0129214</t>
  </si>
  <si>
    <t xml:space="preserve">合格 </t>
  </si>
  <si>
    <t>0128203</t>
  </si>
  <si>
    <t>0126155</t>
  </si>
  <si>
    <t>0132235</t>
  </si>
  <si>
    <t>0125121</t>
  </si>
  <si>
    <t>0123059</t>
  </si>
  <si>
    <t>0122006</t>
  </si>
  <si>
    <t>0123036</t>
  </si>
  <si>
    <t>0124072</t>
  </si>
  <si>
    <t>从事辅警工作连续满3年不足5年（2017年9月1日至2011年4月11日）、获得个人嘉奖。</t>
  </si>
  <si>
    <t>1.2018年12月10日（含当日）前在册在岗的警务辅助人员，截止于2022年04月11日在职在岗从事公安警务辅助工作连续满3年不足5年加0.5分；
2.退役军人或警务辅助人员，获得嘉奖的每次加1分，一共有一次个人嘉奖。</t>
  </si>
  <si>
    <t>0124074</t>
  </si>
  <si>
    <t>0125117</t>
  </si>
  <si>
    <t>0127178</t>
  </si>
  <si>
    <t>0123029</t>
  </si>
  <si>
    <t>0123061</t>
  </si>
  <si>
    <t>缺考</t>
  </si>
  <si>
    <t>0122012</t>
  </si>
  <si>
    <t>在职在岗从事公安警务辅助工作连续满3年不足5年加0.5分。</t>
  </si>
  <si>
    <t>2018年12月10日（含当日）前在册在岗的警务辅助人员，截止于2022年04月11日在职在岗从事公安警务辅助工作连续满3年不足5年加0.5分。</t>
  </si>
  <si>
    <t>02</t>
  </si>
  <si>
    <t>0230367</t>
  </si>
  <si>
    <t>男</t>
  </si>
  <si>
    <t>0224101</t>
  </si>
  <si>
    <t>0231377</t>
  </si>
  <si>
    <t>0229332</t>
  </si>
  <si>
    <t>退役军人1分</t>
  </si>
  <si>
    <t>0227302</t>
  </si>
  <si>
    <t>0227281</t>
  </si>
  <si>
    <t>0227270</t>
  </si>
  <si>
    <t>0231372</t>
  </si>
  <si>
    <t>0226260</t>
  </si>
  <si>
    <t>0227285</t>
  </si>
  <si>
    <t>0226251</t>
  </si>
  <si>
    <t>0223050</t>
  </si>
  <si>
    <t>0234405</t>
  </si>
  <si>
    <t>0226250</t>
  </si>
  <si>
    <t>0226252</t>
  </si>
  <si>
    <t>0228321</t>
  </si>
  <si>
    <t>0228312</t>
  </si>
  <si>
    <t>0226246</t>
  </si>
  <si>
    <t>0226248</t>
  </si>
  <si>
    <t>0222026</t>
  </si>
  <si>
    <t>0227288</t>
  </si>
  <si>
    <t>0222014</t>
  </si>
  <si>
    <t>0225183</t>
  </si>
  <si>
    <t>0224090</t>
  </si>
  <si>
    <t>0223063</t>
  </si>
  <si>
    <t>0223041</t>
  </si>
  <si>
    <t>0227278</t>
  </si>
  <si>
    <t>0224107</t>
  </si>
  <si>
    <t>0223037</t>
  </si>
  <si>
    <t>0223057</t>
  </si>
  <si>
    <t>0226217</t>
  </si>
  <si>
    <t>0224095</t>
  </si>
  <si>
    <t>0224135</t>
  </si>
  <si>
    <t>0233393</t>
  </si>
  <si>
    <t>0224099</t>
  </si>
  <si>
    <t>0232389</t>
  </si>
  <si>
    <t>0224106</t>
  </si>
  <si>
    <t>0226227</t>
  </si>
  <si>
    <t>0231376</t>
  </si>
  <si>
    <t>弃权</t>
  </si>
  <si>
    <t>03</t>
  </si>
  <si>
    <t>0226211</t>
  </si>
  <si>
    <t>部队个人嘉奖4次</t>
  </si>
  <si>
    <t>退役军人或警务辅助人员，获得嘉奖的每次加1分，一共有四次个人嘉奖。</t>
  </si>
  <si>
    <t>0226209</t>
  </si>
  <si>
    <t>2017因工作表现突出荣获优秀士官，嘉奖各一次。</t>
  </si>
  <si>
    <t>1</t>
  </si>
  <si>
    <t>0226215</t>
  </si>
  <si>
    <t>0224081</t>
  </si>
  <si>
    <t>部队期间荣获4次嘉奖</t>
  </si>
  <si>
    <t>4</t>
  </si>
  <si>
    <t>0225157</t>
  </si>
  <si>
    <t>退役军人或警务辅助人员，获得嘉奖的每次加1分，一共有三次个人嘉奖。</t>
  </si>
  <si>
    <t>0227299</t>
  </si>
  <si>
    <t>个人优秀士兵一次，年终奖获|1|年终评奖获得嘉奖一次。</t>
  </si>
  <si>
    <t>0229330</t>
  </si>
  <si>
    <t>0224084</t>
  </si>
  <si>
    <t>0224138</t>
  </si>
  <si>
    <t>2019.09嘉奖一次</t>
  </si>
  <si>
    <t>0223056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</si>
</sst>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2" fontId="4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SheetLayoutView="100" workbookViewId="0" topLeftCell="A1">
      <pane ySplit="2" topLeftCell="A19" activePane="bottomLeft" state="frozen"/>
      <selection pane="bottomLeft" activeCell="AA23" sqref="AA23"/>
    </sheetView>
  </sheetViews>
  <sheetFormatPr defaultColWidth="9.00390625" defaultRowHeight="30" customHeight="1"/>
  <cols>
    <col min="1" max="1" width="9.00390625" style="1" customWidth="1"/>
    <col min="2" max="2" width="10.875" style="1" customWidth="1"/>
    <col min="3" max="3" width="9.375" style="1" customWidth="1"/>
    <col min="4" max="4" width="11.125" style="1" customWidth="1"/>
    <col min="5" max="5" width="21.50390625" style="2" customWidth="1"/>
    <col min="6" max="6" width="9.75390625" style="3" customWidth="1"/>
    <col min="7" max="7" width="23.00390625" style="2" customWidth="1"/>
    <col min="8" max="8" width="12.625" style="1" customWidth="1"/>
    <col min="9" max="9" width="6.50390625" style="1" customWidth="1"/>
    <col min="10" max="10" width="8.125" style="1" customWidth="1"/>
    <col min="11" max="11" width="9.375" style="1" customWidth="1"/>
    <col min="12" max="12" width="8.25390625" style="1" customWidth="1"/>
    <col min="13" max="13" width="9.00390625" style="1" customWidth="1"/>
    <col min="14" max="14" width="11.125" style="4" customWidth="1"/>
    <col min="15" max="15" width="8.875" style="1" customWidth="1"/>
    <col min="16" max="16" width="9.00390625" style="4" customWidth="1"/>
    <col min="17" max="17" width="12.00390625" style="4" customWidth="1"/>
    <col min="18" max="18" width="10.50390625" style="4" customWidth="1"/>
    <col min="19" max="230" width="9.00390625" style="1" customWidth="1"/>
  </cols>
  <sheetData>
    <row r="1" spans="1:18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67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6" t="s">
        <v>16</v>
      </c>
      <c r="Q2" s="16" t="s">
        <v>17</v>
      </c>
      <c r="R2" s="16" t="s">
        <v>18</v>
      </c>
    </row>
    <row r="3" spans="1:18" ht="34.5" customHeight="1">
      <c r="A3" s="9">
        <v>1</v>
      </c>
      <c r="B3" s="10" t="s">
        <v>19</v>
      </c>
      <c r="C3" s="10" t="s">
        <v>20</v>
      </c>
      <c r="D3" s="10" t="s">
        <v>21</v>
      </c>
      <c r="E3" s="11"/>
      <c r="F3" s="12" t="s">
        <v>22</v>
      </c>
      <c r="G3" s="11"/>
      <c r="H3" s="10"/>
      <c r="I3" s="10">
        <v>85</v>
      </c>
      <c r="J3" s="10">
        <v>90</v>
      </c>
      <c r="K3" s="10">
        <f aca="true" t="shared" si="0" ref="K3:K66">(I3+J3)/2</f>
        <v>87.5</v>
      </c>
      <c r="L3" s="10">
        <f aca="true" t="shared" si="1" ref="L3:L66">K3*0.5</f>
        <v>43.75</v>
      </c>
      <c r="M3" s="17">
        <v>69.02</v>
      </c>
      <c r="N3" s="18">
        <f aca="true" t="shared" si="2" ref="N3:N66">M3*0.2</f>
        <v>13.804</v>
      </c>
      <c r="O3" s="9" t="s">
        <v>23</v>
      </c>
      <c r="P3" s="19">
        <v>85.6</v>
      </c>
      <c r="Q3" s="19">
        <f aca="true" t="shared" si="3" ref="Q3:Q23">P3*0.3</f>
        <v>25.679999999999996</v>
      </c>
      <c r="R3" s="18">
        <f>H3+L3+N3+Q3</f>
        <v>83.234</v>
      </c>
    </row>
    <row r="4" spans="1:18" ht="30" customHeight="1">
      <c r="A4" s="9">
        <v>2</v>
      </c>
      <c r="B4" s="10" t="s">
        <v>19</v>
      </c>
      <c r="C4" s="10" t="s">
        <v>24</v>
      </c>
      <c r="D4" s="10" t="s">
        <v>21</v>
      </c>
      <c r="E4" s="11"/>
      <c r="F4" s="12" t="s">
        <v>22</v>
      </c>
      <c r="G4" s="11"/>
      <c r="H4" s="10"/>
      <c r="I4" s="10">
        <v>80</v>
      </c>
      <c r="J4" s="10">
        <v>100</v>
      </c>
      <c r="K4" s="10">
        <f t="shared" si="0"/>
        <v>90</v>
      </c>
      <c r="L4" s="10">
        <f t="shared" si="1"/>
        <v>45</v>
      </c>
      <c r="M4" s="17">
        <v>65.23</v>
      </c>
      <c r="N4" s="18">
        <f t="shared" si="2"/>
        <v>13.046000000000001</v>
      </c>
      <c r="O4" s="9" t="s">
        <v>23</v>
      </c>
      <c r="P4" s="18">
        <v>83.5</v>
      </c>
      <c r="Q4" s="18">
        <f t="shared" si="3"/>
        <v>25.05</v>
      </c>
      <c r="R4" s="18">
        <f>H4+L4+N4+Q4</f>
        <v>83.096</v>
      </c>
    </row>
    <row r="5" spans="1:18" ht="30" customHeight="1">
      <c r="A5" s="9">
        <v>3</v>
      </c>
      <c r="B5" s="10" t="s">
        <v>19</v>
      </c>
      <c r="C5" s="10" t="s">
        <v>25</v>
      </c>
      <c r="D5" s="10" t="s">
        <v>21</v>
      </c>
      <c r="E5" s="11"/>
      <c r="F5" s="12" t="s">
        <v>22</v>
      </c>
      <c r="G5" s="11"/>
      <c r="H5" s="10"/>
      <c r="I5" s="10">
        <v>80</v>
      </c>
      <c r="J5" s="10">
        <v>100</v>
      </c>
      <c r="K5" s="10">
        <f t="shared" si="0"/>
        <v>90</v>
      </c>
      <c r="L5" s="10">
        <f t="shared" si="1"/>
        <v>45</v>
      </c>
      <c r="M5" s="17">
        <v>72.51</v>
      </c>
      <c r="N5" s="18">
        <f t="shared" si="2"/>
        <v>14.502000000000002</v>
      </c>
      <c r="O5" s="9" t="s">
        <v>23</v>
      </c>
      <c r="P5" s="19">
        <v>78.04</v>
      </c>
      <c r="Q5" s="19">
        <f t="shared" si="3"/>
        <v>23.412000000000003</v>
      </c>
      <c r="R5" s="18">
        <f>H5+L5+N5+Q5</f>
        <v>82.914</v>
      </c>
    </row>
    <row r="6" spans="1:18" ht="31.5" customHeight="1">
      <c r="A6" s="9">
        <v>4</v>
      </c>
      <c r="B6" s="10" t="s">
        <v>19</v>
      </c>
      <c r="C6" s="10" t="s">
        <v>26</v>
      </c>
      <c r="D6" s="10" t="s">
        <v>21</v>
      </c>
      <c r="E6" s="13" t="s">
        <v>27</v>
      </c>
      <c r="F6" s="12" t="s">
        <v>28</v>
      </c>
      <c r="G6" s="13" t="s">
        <v>29</v>
      </c>
      <c r="H6" s="10">
        <v>0</v>
      </c>
      <c r="I6" s="10">
        <v>100</v>
      </c>
      <c r="J6" s="10">
        <v>90</v>
      </c>
      <c r="K6" s="10">
        <f t="shared" si="0"/>
        <v>95</v>
      </c>
      <c r="L6" s="10">
        <f t="shared" si="1"/>
        <v>47.5</v>
      </c>
      <c r="M6" s="17">
        <v>53.55</v>
      </c>
      <c r="N6" s="18">
        <f t="shared" si="2"/>
        <v>10.71</v>
      </c>
      <c r="O6" s="9" t="s">
        <v>23</v>
      </c>
      <c r="P6" s="18">
        <v>74.94</v>
      </c>
      <c r="Q6" s="18">
        <f t="shared" si="3"/>
        <v>22.482</v>
      </c>
      <c r="R6" s="18">
        <f aca="true" t="shared" si="4" ref="R3:R66">H6+L6+N6+Q6</f>
        <v>80.69200000000001</v>
      </c>
    </row>
    <row r="7" spans="1:18" ht="43.5" customHeight="1">
      <c r="A7" s="9">
        <v>5</v>
      </c>
      <c r="B7" s="10" t="s">
        <v>19</v>
      </c>
      <c r="C7" s="10" t="s">
        <v>30</v>
      </c>
      <c r="D7" s="10" t="s">
        <v>21</v>
      </c>
      <c r="E7" s="11"/>
      <c r="F7" s="12"/>
      <c r="G7" s="11"/>
      <c r="H7" s="10"/>
      <c r="I7" s="10">
        <v>80</v>
      </c>
      <c r="J7" s="10">
        <v>90</v>
      </c>
      <c r="K7" s="10">
        <f t="shared" si="0"/>
        <v>85</v>
      </c>
      <c r="L7" s="10">
        <f t="shared" si="1"/>
        <v>42.5</v>
      </c>
      <c r="M7" s="17">
        <v>63.36</v>
      </c>
      <c r="N7" s="18">
        <f t="shared" si="2"/>
        <v>12.672</v>
      </c>
      <c r="O7" s="9" t="s">
        <v>23</v>
      </c>
      <c r="P7" s="18">
        <v>85.02</v>
      </c>
      <c r="Q7" s="18">
        <f t="shared" si="3"/>
        <v>25.505999999999997</v>
      </c>
      <c r="R7" s="18">
        <f t="shared" si="4"/>
        <v>80.678</v>
      </c>
    </row>
    <row r="8" spans="1:18" ht="30" customHeight="1">
      <c r="A8" s="9">
        <v>6</v>
      </c>
      <c r="B8" s="10" t="s">
        <v>19</v>
      </c>
      <c r="C8" s="10" t="s">
        <v>31</v>
      </c>
      <c r="D8" s="10" t="s">
        <v>21</v>
      </c>
      <c r="E8" s="11"/>
      <c r="F8" s="12" t="s">
        <v>22</v>
      </c>
      <c r="G8" s="11"/>
      <c r="H8" s="10"/>
      <c r="I8" s="10">
        <v>85</v>
      </c>
      <c r="J8" s="10">
        <v>100</v>
      </c>
      <c r="K8" s="10">
        <f t="shared" si="0"/>
        <v>92.5</v>
      </c>
      <c r="L8" s="10">
        <f t="shared" si="1"/>
        <v>46.25</v>
      </c>
      <c r="M8" s="17">
        <v>58.35</v>
      </c>
      <c r="N8" s="18">
        <f t="shared" si="2"/>
        <v>11.670000000000002</v>
      </c>
      <c r="O8" s="9" t="s">
        <v>23</v>
      </c>
      <c r="P8" s="18">
        <v>74.14</v>
      </c>
      <c r="Q8" s="18">
        <f t="shared" si="3"/>
        <v>22.242</v>
      </c>
      <c r="R8" s="18">
        <f t="shared" si="4"/>
        <v>80.162</v>
      </c>
    </row>
    <row r="9" spans="1:18" ht="30" customHeight="1">
      <c r="A9" s="9">
        <v>7</v>
      </c>
      <c r="B9" s="10" t="s">
        <v>19</v>
      </c>
      <c r="C9" s="10" t="s">
        <v>32</v>
      </c>
      <c r="D9" s="10" t="s">
        <v>21</v>
      </c>
      <c r="E9" s="11"/>
      <c r="F9" s="12" t="s">
        <v>22</v>
      </c>
      <c r="G9" s="11"/>
      <c r="H9" s="10"/>
      <c r="I9" s="10">
        <v>80</v>
      </c>
      <c r="J9" s="10">
        <v>100</v>
      </c>
      <c r="K9" s="10">
        <f t="shared" si="0"/>
        <v>90</v>
      </c>
      <c r="L9" s="10">
        <f t="shared" si="1"/>
        <v>45</v>
      </c>
      <c r="M9" s="17">
        <v>53.7</v>
      </c>
      <c r="N9" s="18">
        <f t="shared" si="2"/>
        <v>10.740000000000002</v>
      </c>
      <c r="O9" s="9" t="s">
        <v>23</v>
      </c>
      <c r="P9" s="18">
        <v>79.24</v>
      </c>
      <c r="Q9" s="18">
        <f t="shared" si="3"/>
        <v>23.772</v>
      </c>
      <c r="R9" s="18">
        <f t="shared" si="4"/>
        <v>79.512</v>
      </c>
    </row>
    <row r="10" spans="1:18" ht="30" customHeight="1">
      <c r="A10" s="9">
        <v>8</v>
      </c>
      <c r="B10" s="10" t="s">
        <v>19</v>
      </c>
      <c r="C10" s="10" t="s">
        <v>33</v>
      </c>
      <c r="D10" s="10" t="s">
        <v>21</v>
      </c>
      <c r="E10" s="11"/>
      <c r="F10" s="12" t="s">
        <v>22</v>
      </c>
      <c r="G10" s="11"/>
      <c r="H10" s="10"/>
      <c r="I10" s="10">
        <v>65</v>
      </c>
      <c r="J10" s="10">
        <v>100</v>
      </c>
      <c r="K10" s="10">
        <f t="shared" si="0"/>
        <v>82.5</v>
      </c>
      <c r="L10" s="10">
        <f t="shared" si="1"/>
        <v>41.25</v>
      </c>
      <c r="M10" s="17">
        <v>64.08</v>
      </c>
      <c r="N10" s="18">
        <f t="shared" si="2"/>
        <v>12.816</v>
      </c>
      <c r="O10" s="9" t="s">
        <v>23</v>
      </c>
      <c r="P10" s="18">
        <v>79.46</v>
      </c>
      <c r="Q10" s="18">
        <f t="shared" si="3"/>
        <v>23.837999999999997</v>
      </c>
      <c r="R10" s="18">
        <f t="shared" si="4"/>
        <v>77.904</v>
      </c>
    </row>
    <row r="11" spans="1:18" ht="30" customHeight="1">
      <c r="A11" s="9">
        <v>9</v>
      </c>
      <c r="B11" s="10" t="s">
        <v>19</v>
      </c>
      <c r="C11" s="10" t="s">
        <v>34</v>
      </c>
      <c r="D11" s="10" t="s">
        <v>21</v>
      </c>
      <c r="E11" s="11"/>
      <c r="F11" s="12" t="s">
        <v>22</v>
      </c>
      <c r="G11" s="11"/>
      <c r="H11" s="10"/>
      <c r="I11" s="10">
        <v>75</v>
      </c>
      <c r="J11" s="10">
        <v>85</v>
      </c>
      <c r="K11" s="10">
        <f t="shared" si="0"/>
        <v>80</v>
      </c>
      <c r="L11" s="10">
        <f t="shared" si="1"/>
        <v>40</v>
      </c>
      <c r="M11" s="17">
        <v>62.64</v>
      </c>
      <c r="N11" s="18">
        <f t="shared" si="2"/>
        <v>12.528</v>
      </c>
      <c r="O11" s="9" t="s">
        <v>35</v>
      </c>
      <c r="P11" s="18">
        <v>81.12</v>
      </c>
      <c r="Q11" s="18">
        <f t="shared" si="3"/>
        <v>24.336000000000002</v>
      </c>
      <c r="R11" s="18">
        <f t="shared" si="4"/>
        <v>76.864</v>
      </c>
    </row>
    <row r="12" spans="1:18" ht="30" customHeight="1">
      <c r="A12" s="9">
        <v>10</v>
      </c>
      <c r="B12" s="10" t="s">
        <v>19</v>
      </c>
      <c r="C12" s="10" t="s">
        <v>36</v>
      </c>
      <c r="D12" s="10" t="s">
        <v>21</v>
      </c>
      <c r="E12" s="11"/>
      <c r="F12" s="12"/>
      <c r="G12" s="11"/>
      <c r="H12" s="10"/>
      <c r="I12" s="10">
        <v>75</v>
      </c>
      <c r="J12" s="10">
        <v>80</v>
      </c>
      <c r="K12" s="10">
        <f t="shared" si="0"/>
        <v>77.5</v>
      </c>
      <c r="L12" s="10">
        <f t="shared" si="1"/>
        <v>38.75</v>
      </c>
      <c r="M12" s="17">
        <v>67.57</v>
      </c>
      <c r="N12" s="18">
        <f t="shared" si="2"/>
        <v>13.514</v>
      </c>
      <c r="O12" s="9" t="s">
        <v>23</v>
      </c>
      <c r="P12" s="18">
        <v>78.34</v>
      </c>
      <c r="Q12" s="18">
        <f t="shared" si="3"/>
        <v>23.502</v>
      </c>
      <c r="R12" s="18">
        <f t="shared" si="4"/>
        <v>75.76599999999999</v>
      </c>
    </row>
    <row r="13" spans="1:18" ht="30" customHeight="1">
      <c r="A13" s="9">
        <v>11</v>
      </c>
      <c r="B13" s="10" t="s">
        <v>19</v>
      </c>
      <c r="C13" s="10" t="s">
        <v>37</v>
      </c>
      <c r="D13" s="10" t="s">
        <v>21</v>
      </c>
      <c r="E13" s="11"/>
      <c r="F13" s="12" t="s">
        <v>22</v>
      </c>
      <c r="G13" s="11"/>
      <c r="H13" s="10"/>
      <c r="I13" s="10">
        <v>65</v>
      </c>
      <c r="J13" s="10">
        <v>85</v>
      </c>
      <c r="K13" s="10">
        <f t="shared" si="0"/>
        <v>75</v>
      </c>
      <c r="L13" s="10">
        <f t="shared" si="1"/>
        <v>37.5</v>
      </c>
      <c r="M13" s="17">
        <v>62.94</v>
      </c>
      <c r="N13" s="18">
        <f t="shared" si="2"/>
        <v>12.588000000000001</v>
      </c>
      <c r="O13" s="9" t="s">
        <v>23</v>
      </c>
      <c r="P13" s="18">
        <v>79.9</v>
      </c>
      <c r="Q13" s="18">
        <f t="shared" si="3"/>
        <v>23.970000000000002</v>
      </c>
      <c r="R13" s="18">
        <f t="shared" si="4"/>
        <v>74.058</v>
      </c>
    </row>
    <row r="14" spans="1:18" ht="30" customHeight="1">
      <c r="A14" s="9">
        <v>12</v>
      </c>
      <c r="B14" s="10" t="s">
        <v>19</v>
      </c>
      <c r="C14" s="10" t="s">
        <v>38</v>
      </c>
      <c r="D14" s="10" t="s">
        <v>21</v>
      </c>
      <c r="E14" s="11"/>
      <c r="F14" s="12" t="s">
        <v>22</v>
      </c>
      <c r="G14" s="11"/>
      <c r="H14" s="10"/>
      <c r="I14" s="10">
        <v>60</v>
      </c>
      <c r="J14" s="10">
        <v>90</v>
      </c>
      <c r="K14" s="10">
        <f t="shared" si="0"/>
        <v>75</v>
      </c>
      <c r="L14" s="10">
        <f t="shared" si="1"/>
        <v>37.5</v>
      </c>
      <c r="M14" s="17">
        <v>56.41</v>
      </c>
      <c r="N14" s="18">
        <f t="shared" si="2"/>
        <v>11.282</v>
      </c>
      <c r="O14" s="9" t="s">
        <v>23</v>
      </c>
      <c r="P14" s="18">
        <v>79.02</v>
      </c>
      <c r="Q14" s="18">
        <f t="shared" si="3"/>
        <v>23.706</v>
      </c>
      <c r="R14" s="18">
        <f t="shared" si="4"/>
        <v>72.488</v>
      </c>
    </row>
    <row r="15" spans="1:18" ht="30" customHeight="1">
      <c r="A15" s="9">
        <v>13</v>
      </c>
      <c r="B15" s="10" t="s">
        <v>19</v>
      </c>
      <c r="C15" s="10" t="s">
        <v>39</v>
      </c>
      <c r="D15" s="10" t="s">
        <v>21</v>
      </c>
      <c r="E15" s="11"/>
      <c r="F15" s="12" t="s">
        <v>22</v>
      </c>
      <c r="G15" s="11"/>
      <c r="H15" s="10"/>
      <c r="I15" s="10">
        <v>80</v>
      </c>
      <c r="J15" s="10">
        <v>75</v>
      </c>
      <c r="K15" s="10">
        <f t="shared" si="0"/>
        <v>77.5</v>
      </c>
      <c r="L15" s="10">
        <f t="shared" si="1"/>
        <v>38.75</v>
      </c>
      <c r="M15" s="17">
        <v>50.01</v>
      </c>
      <c r="N15" s="18">
        <f t="shared" si="2"/>
        <v>10.002</v>
      </c>
      <c r="O15" s="9" t="s">
        <v>23</v>
      </c>
      <c r="P15" s="18">
        <v>73.64</v>
      </c>
      <c r="Q15" s="18">
        <f t="shared" si="3"/>
        <v>22.092</v>
      </c>
      <c r="R15" s="18">
        <f t="shared" si="4"/>
        <v>70.844</v>
      </c>
    </row>
    <row r="16" spans="1:18" ht="30" customHeight="1">
      <c r="A16" s="9">
        <v>14</v>
      </c>
      <c r="B16" s="10" t="s">
        <v>19</v>
      </c>
      <c r="C16" s="10" t="s">
        <v>40</v>
      </c>
      <c r="D16" s="10" t="s">
        <v>21</v>
      </c>
      <c r="E16" s="11"/>
      <c r="F16" s="12" t="s">
        <v>22</v>
      </c>
      <c r="G16" s="11"/>
      <c r="H16" s="10"/>
      <c r="I16" s="10">
        <v>60</v>
      </c>
      <c r="J16" s="10">
        <v>70</v>
      </c>
      <c r="K16" s="10">
        <f t="shared" si="0"/>
        <v>65</v>
      </c>
      <c r="L16" s="10">
        <f t="shared" si="1"/>
        <v>32.5</v>
      </c>
      <c r="M16" s="17">
        <v>73.67</v>
      </c>
      <c r="N16" s="18">
        <f t="shared" si="2"/>
        <v>14.734000000000002</v>
      </c>
      <c r="O16" s="9" t="s">
        <v>23</v>
      </c>
      <c r="P16" s="18">
        <v>77.94</v>
      </c>
      <c r="Q16" s="18">
        <f t="shared" si="3"/>
        <v>23.381999999999998</v>
      </c>
      <c r="R16" s="18">
        <f t="shared" si="4"/>
        <v>70.616</v>
      </c>
    </row>
    <row r="17" spans="1:18" ht="30" customHeight="1">
      <c r="A17" s="9">
        <v>15</v>
      </c>
      <c r="B17" s="10" t="s">
        <v>19</v>
      </c>
      <c r="C17" s="10" t="s">
        <v>41</v>
      </c>
      <c r="D17" s="10" t="s">
        <v>21</v>
      </c>
      <c r="E17" s="11"/>
      <c r="F17" s="12" t="s">
        <v>22</v>
      </c>
      <c r="G17" s="11"/>
      <c r="H17" s="10"/>
      <c r="I17" s="10">
        <v>65</v>
      </c>
      <c r="J17" s="10">
        <v>90</v>
      </c>
      <c r="K17" s="10">
        <f t="shared" si="0"/>
        <v>77.5</v>
      </c>
      <c r="L17" s="10">
        <f t="shared" si="1"/>
        <v>38.75</v>
      </c>
      <c r="M17" s="17">
        <v>50.19</v>
      </c>
      <c r="N17" s="18">
        <f t="shared" si="2"/>
        <v>10.038</v>
      </c>
      <c r="O17" s="9" t="s">
        <v>23</v>
      </c>
      <c r="P17" s="18">
        <v>67.74</v>
      </c>
      <c r="Q17" s="18">
        <f t="shared" si="3"/>
        <v>20.322</v>
      </c>
      <c r="R17" s="18">
        <f t="shared" si="4"/>
        <v>69.11</v>
      </c>
    </row>
    <row r="18" spans="1:18" ht="30" customHeight="1">
      <c r="A18" s="9">
        <v>16</v>
      </c>
      <c r="B18" s="10" t="s">
        <v>19</v>
      </c>
      <c r="C18" s="10" t="s">
        <v>42</v>
      </c>
      <c r="D18" s="10" t="s">
        <v>21</v>
      </c>
      <c r="E18" s="11"/>
      <c r="F18" s="12" t="s">
        <v>22</v>
      </c>
      <c r="G18" s="11"/>
      <c r="H18" s="10"/>
      <c r="I18" s="10">
        <v>65</v>
      </c>
      <c r="J18" s="10">
        <v>65</v>
      </c>
      <c r="K18" s="10">
        <f t="shared" si="0"/>
        <v>65</v>
      </c>
      <c r="L18" s="10">
        <f t="shared" si="1"/>
        <v>32.5</v>
      </c>
      <c r="M18" s="17">
        <v>65.02</v>
      </c>
      <c r="N18" s="18">
        <f t="shared" si="2"/>
        <v>13.004</v>
      </c>
      <c r="O18" s="9" t="s">
        <v>23</v>
      </c>
      <c r="P18" s="18">
        <v>77.84</v>
      </c>
      <c r="Q18" s="18">
        <f t="shared" si="3"/>
        <v>23.352</v>
      </c>
      <c r="R18" s="18">
        <f t="shared" si="4"/>
        <v>68.856</v>
      </c>
    </row>
    <row r="19" spans="1:18" ht="111" customHeight="1">
      <c r="A19" s="9">
        <v>17</v>
      </c>
      <c r="B19" s="10" t="s">
        <v>19</v>
      </c>
      <c r="C19" s="10" t="s">
        <v>43</v>
      </c>
      <c r="D19" s="10" t="s">
        <v>21</v>
      </c>
      <c r="E19" s="13" t="s">
        <v>44</v>
      </c>
      <c r="F19" s="12">
        <v>1.5</v>
      </c>
      <c r="G19" s="13" t="s">
        <v>45</v>
      </c>
      <c r="H19" s="10">
        <v>1.5</v>
      </c>
      <c r="I19" s="10">
        <v>45</v>
      </c>
      <c r="J19" s="10">
        <v>75</v>
      </c>
      <c r="K19" s="10">
        <f t="shared" si="0"/>
        <v>60</v>
      </c>
      <c r="L19" s="10">
        <f t="shared" si="1"/>
        <v>30</v>
      </c>
      <c r="M19" s="17">
        <v>58.63</v>
      </c>
      <c r="N19" s="18">
        <f t="shared" si="2"/>
        <v>11.726</v>
      </c>
      <c r="O19" s="9" t="s">
        <v>23</v>
      </c>
      <c r="P19" s="18">
        <v>85.16</v>
      </c>
      <c r="Q19" s="18">
        <f t="shared" si="3"/>
        <v>25.548</v>
      </c>
      <c r="R19" s="18">
        <f t="shared" si="4"/>
        <v>68.774</v>
      </c>
    </row>
    <row r="20" spans="1:18" ht="30" customHeight="1">
      <c r="A20" s="9">
        <v>18</v>
      </c>
      <c r="B20" s="10" t="s">
        <v>19</v>
      </c>
      <c r="C20" s="10" t="s">
        <v>46</v>
      </c>
      <c r="D20" s="10" t="s">
        <v>21</v>
      </c>
      <c r="E20" s="11"/>
      <c r="F20" s="12" t="s">
        <v>22</v>
      </c>
      <c r="G20" s="11"/>
      <c r="H20" s="10"/>
      <c r="I20" s="10">
        <v>60</v>
      </c>
      <c r="J20" s="10">
        <v>70</v>
      </c>
      <c r="K20" s="10">
        <f t="shared" si="0"/>
        <v>65</v>
      </c>
      <c r="L20" s="10">
        <f t="shared" si="1"/>
        <v>32.5</v>
      </c>
      <c r="M20" s="17">
        <v>54.81</v>
      </c>
      <c r="N20" s="18">
        <f t="shared" si="2"/>
        <v>10.962000000000002</v>
      </c>
      <c r="O20" s="9" t="s">
        <v>23</v>
      </c>
      <c r="P20" s="18">
        <v>79.5</v>
      </c>
      <c r="Q20" s="18">
        <f t="shared" si="3"/>
        <v>23.849999999999998</v>
      </c>
      <c r="R20" s="18">
        <f t="shared" si="4"/>
        <v>67.312</v>
      </c>
    </row>
    <row r="21" spans="1:18" ht="30" customHeight="1">
      <c r="A21" s="9">
        <v>19</v>
      </c>
      <c r="B21" s="10" t="s">
        <v>19</v>
      </c>
      <c r="C21" s="10" t="s">
        <v>47</v>
      </c>
      <c r="D21" s="10" t="s">
        <v>21</v>
      </c>
      <c r="E21" s="11"/>
      <c r="F21" s="12" t="s">
        <v>22</v>
      </c>
      <c r="G21" s="11"/>
      <c r="H21" s="10"/>
      <c r="I21" s="10">
        <v>55</v>
      </c>
      <c r="J21" s="10">
        <v>65</v>
      </c>
      <c r="K21" s="10">
        <f t="shared" si="0"/>
        <v>60</v>
      </c>
      <c r="L21" s="10">
        <f t="shared" si="1"/>
        <v>30</v>
      </c>
      <c r="M21" s="17">
        <v>63.18</v>
      </c>
      <c r="N21" s="18">
        <f t="shared" si="2"/>
        <v>12.636000000000001</v>
      </c>
      <c r="O21" s="9" t="s">
        <v>23</v>
      </c>
      <c r="P21" s="18">
        <v>80.94</v>
      </c>
      <c r="Q21" s="18">
        <f t="shared" si="3"/>
        <v>24.282</v>
      </c>
      <c r="R21" s="18">
        <f t="shared" si="4"/>
        <v>66.918</v>
      </c>
    </row>
    <row r="22" spans="1:18" ht="30" customHeight="1">
      <c r="A22" s="9">
        <v>20</v>
      </c>
      <c r="B22" s="10" t="s">
        <v>19</v>
      </c>
      <c r="C22" s="10" t="s">
        <v>48</v>
      </c>
      <c r="D22" s="10" t="s">
        <v>21</v>
      </c>
      <c r="E22" s="11"/>
      <c r="F22" s="12" t="s">
        <v>22</v>
      </c>
      <c r="G22" s="11"/>
      <c r="H22" s="10"/>
      <c r="I22" s="10">
        <v>55</v>
      </c>
      <c r="J22" s="10">
        <v>80</v>
      </c>
      <c r="K22" s="10">
        <f t="shared" si="0"/>
        <v>67.5</v>
      </c>
      <c r="L22" s="10">
        <f t="shared" si="1"/>
        <v>33.75</v>
      </c>
      <c r="M22" s="17">
        <v>47.13</v>
      </c>
      <c r="N22" s="18">
        <f t="shared" si="2"/>
        <v>9.426</v>
      </c>
      <c r="O22" s="9" t="s">
        <v>23</v>
      </c>
      <c r="P22" s="18">
        <v>74.04</v>
      </c>
      <c r="Q22" s="18">
        <f t="shared" si="3"/>
        <v>22.212</v>
      </c>
      <c r="R22" s="18">
        <f t="shared" si="4"/>
        <v>65.388</v>
      </c>
    </row>
    <row r="23" spans="1:18" ht="30" customHeight="1">
      <c r="A23" s="9">
        <v>21</v>
      </c>
      <c r="B23" s="10" t="s">
        <v>19</v>
      </c>
      <c r="C23" s="10" t="s">
        <v>49</v>
      </c>
      <c r="D23" s="10" t="s">
        <v>21</v>
      </c>
      <c r="E23" s="11"/>
      <c r="F23" s="12" t="s">
        <v>22</v>
      </c>
      <c r="G23" s="11"/>
      <c r="H23" s="10"/>
      <c r="I23" s="10">
        <v>60</v>
      </c>
      <c r="J23" s="10">
        <v>60</v>
      </c>
      <c r="K23" s="10">
        <f t="shared" si="0"/>
        <v>60</v>
      </c>
      <c r="L23" s="10">
        <f t="shared" si="1"/>
        <v>30</v>
      </c>
      <c r="M23" s="17">
        <v>56.75</v>
      </c>
      <c r="N23" s="18">
        <f t="shared" si="2"/>
        <v>11.350000000000001</v>
      </c>
      <c r="O23" s="9" t="s">
        <v>23</v>
      </c>
      <c r="P23" s="18">
        <v>68.4</v>
      </c>
      <c r="Q23" s="18">
        <f t="shared" si="3"/>
        <v>20.52</v>
      </c>
      <c r="R23" s="18">
        <f t="shared" si="4"/>
        <v>61.870000000000005</v>
      </c>
    </row>
    <row r="24" spans="1:18" ht="30" customHeight="1">
      <c r="A24" s="9">
        <v>22</v>
      </c>
      <c r="B24" s="10" t="s">
        <v>19</v>
      </c>
      <c r="C24" s="10" t="s">
        <v>50</v>
      </c>
      <c r="D24" s="10" t="s">
        <v>21</v>
      </c>
      <c r="E24" s="11"/>
      <c r="F24" s="12" t="s">
        <v>22</v>
      </c>
      <c r="G24" s="11"/>
      <c r="H24" s="10"/>
      <c r="I24" s="10">
        <v>50</v>
      </c>
      <c r="J24" s="10">
        <v>75</v>
      </c>
      <c r="K24" s="10">
        <f t="shared" si="0"/>
        <v>62.5</v>
      </c>
      <c r="L24" s="10">
        <f t="shared" si="1"/>
        <v>31.25</v>
      </c>
      <c r="M24" s="17">
        <v>71</v>
      </c>
      <c r="N24" s="18">
        <f t="shared" si="2"/>
        <v>14.200000000000001</v>
      </c>
      <c r="O24" s="9" t="s">
        <v>23</v>
      </c>
      <c r="P24" s="18" t="s">
        <v>51</v>
      </c>
      <c r="Q24" s="18">
        <v>0</v>
      </c>
      <c r="R24" s="18">
        <f t="shared" si="4"/>
        <v>45.45</v>
      </c>
    </row>
    <row r="25" spans="1:18" ht="72" customHeight="1">
      <c r="A25" s="9">
        <v>23</v>
      </c>
      <c r="B25" s="10" t="s">
        <v>19</v>
      </c>
      <c r="C25" s="10" t="s">
        <v>52</v>
      </c>
      <c r="D25" s="10" t="s">
        <v>21</v>
      </c>
      <c r="E25" s="13" t="s">
        <v>53</v>
      </c>
      <c r="F25" s="12">
        <v>0.5</v>
      </c>
      <c r="G25" s="13" t="s">
        <v>54</v>
      </c>
      <c r="H25" s="12">
        <v>0.5</v>
      </c>
      <c r="I25" s="10">
        <v>45</v>
      </c>
      <c r="J25" s="10">
        <v>75</v>
      </c>
      <c r="K25" s="10">
        <f t="shared" si="0"/>
        <v>60</v>
      </c>
      <c r="L25" s="10">
        <f t="shared" si="1"/>
        <v>30</v>
      </c>
      <c r="M25" s="17">
        <v>57.8</v>
      </c>
      <c r="N25" s="18">
        <f t="shared" si="2"/>
        <v>11.56</v>
      </c>
      <c r="O25" s="9" t="s">
        <v>23</v>
      </c>
      <c r="P25" s="18" t="s">
        <v>51</v>
      </c>
      <c r="Q25" s="18">
        <v>0</v>
      </c>
      <c r="R25" s="18">
        <f t="shared" si="4"/>
        <v>42.06</v>
      </c>
    </row>
    <row r="26" spans="1:18" ht="30" customHeight="1">
      <c r="A26" s="9">
        <v>24</v>
      </c>
      <c r="B26" s="10" t="s">
        <v>55</v>
      </c>
      <c r="C26" s="10" t="s">
        <v>56</v>
      </c>
      <c r="D26" s="10" t="s">
        <v>57</v>
      </c>
      <c r="E26" s="11"/>
      <c r="F26" s="12" t="s">
        <v>22</v>
      </c>
      <c r="G26" s="11"/>
      <c r="H26" s="10"/>
      <c r="I26" s="10">
        <v>95</v>
      </c>
      <c r="J26" s="10">
        <v>100</v>
      </c>
      <c r="K26" s="10">
        <f t="shared" si="0"/>
        <v>97.5</v>
      </c>
      <c r="L26" s="10">
        <f t="shared" si="1"/>
        <v>48.75</v>
      </c>
      <c r="M26" s="17">
        <v>64.68</v>
      </c>
      <c r="N26" s="18">
        <f t="shared" si="2"/>
        <v>12.936000000000002</v>
      </c>
      <c r="O26" s="9" t="s">
        <v>23</v>
      </c>
      <c r="P26" s="18">
        <v>85.68</v>
      </c>
      <c r="Q26" s="18">
        <f aca="true" t="shared" si="5" ref="Q26:Q62">P26*0.3</f>
        <v>25.704</v>
      </c>
      <c r="R26" s="18">
        <f t="shared" si="4"/>
        <v>87.39</v>
      </c>
    </row>
    <row r="27" spans="1:18" ht="30" customHeight="1">
      <c r="A27" s="9">
        <v>25</v>
      </c>
      <c r="B27" s="10" t="s">
        <v>55</v>
      </c>
      <c r="C27" s="10" t="s">
        <v>58</v>
      </c>
      <c r="D27" s="10" t="s">
        <v>57</v>
      </c>
      <c r="E27" s="11"/>
      <c r="F27" s="12" t="s">
        <v>22</v>
      </c>
      <c r="G27" s="11"/>
      <c r="H27" s="10"/>
      <c r="I27" s="10">
        <v>90</v>
      </c>
      <c r="J27" s="10">
        <v>100</v>
      </c>
      <c r="K27" s="10">
        <f t="shared" si="0"/>
        <v>95</v>
      </c>
      <c r="L27" s="10">
        <f t="shared" si="1"/>
        <v>47.5</v>
      </c>
      <c r="M27" s="17">
        <v>66.13</v>
      </c>
      <c r="N27" s="18">
        <f t="shared" si="2"/>
        <v>13.225999999999999</v>
      </c>
      <c r="O27" s="9" t="s">
        <v>23</v>
      </c>
      <c r="P27" s="18">
        <v>86.6</v>
      </c>
      <c r="Q27" s="18">
        <f t="shared" si="5"/>
        <v>25.979999999999997</v>
      </c>
      <c r="R27" s="18">
        <f t="shared" si="4"/>
        <v>86.70599999999999</v>
      </c>
    </row>
    <row r="28" spans="1:18" ht="30" customHeight="1">
      <c r="A28" s="9">
        <v>26</v>
      </c>
      <c r="B28" s="10" t="s">
        <v>55</v>
      </c>
      <c r="C28" s="10" t="s">
        <v>59</v>
      </c>
      <c r="D28" s="10" t="s">
        <v>57</v>
      </c>
      <c r="E28" s="11"/>
      <c r="F28" s="12" t="s">
        <v>22</v>
      </c>
      <c r="G28" s="11"/>
      <c r="H28" s="10"/>
      <c r="I28" s="10">
        <v>80</v>
      </c>
      <c r="J28" s="10">
        <v>100</v>
      </c>
      <c r="K28" s="10">
        <f t="shared" si="0"/>
        <v>90</v>
      </c>
      <c r="L28" s="10">
        <f t="shared" si="1"/>
        <v>45</v>
      </c>
      <c r="M28" s="17">
        <v>74.91</v>
      </c>
      <c r="N28" s="18">
        <f t="shared" si="2"/>
        <v>14.982</v>
      </c>
      <c r="O28" s="9" t="s">
        <v>23</v>
      </c>
      <c r="P28" s="18">
        <v>82.28</v>
      </c>
      <c r="Q28" s="18">
        <f t="shared" si="5"/>
        <v>24.684</v>
      </c>
      <c r="R28" s="18">
        <f t="shared" si="4"/>
        <v>84.666</v>
      </c>
    </row>
    <row r="29" spans="1:18" ht="37.5" customHeight="1">
      <c r="A29" s="9">
        <v>27</v>
      </c>
      <c r="B29" s="10" t="s">
        <v>55</v>
      </c>
      <c r="C29" s="10" t="s">
        <v>60</v>
      </c>
      <c r="D29" s="10" t="s">
        <v>57</v>
      </c>
      <c r="E29" s="13" t="s">
        <v>61</v>
      </c>
      <c r="F29" s="12">
        <v>1</v>
      </c>
      <c r="G29" s="13" t="s">
        <v>29</v>
      </c>
      <c r="H29" s="10">
        <v>0</v>
      </c>
      <c r="I29" s="10">
        <v>90</v>
      </c>
      <c r="J29" s="10">
        <v>100</v>
      </c>
      <c r="K29" s="10">
        <f t="shared" si="0"/>
        <v>95</v>
      </c>
      <c r="L29" s="10">
        <f t="shared" si="1"/>
        <v>47.5</v>
      </c>
      <c r="M29" s="17">
        <v>56.45</v>
      </c>
      <c r="N29" s="18">
        <f t="shared" si="2"/>
        <v>11.290000000000001</v>
      </c>
      <c r="O29" s="9" t="s">
        <v>23</v>
      </c>
      <c r="P29" s="18">
        <v>81.94</v>
      </c>
      <c r="Q29" s="18">
        <f t="shared" si="5"/>
        <v>24.581999999999997</v>
      </c>
      <c r="R29" s="18">
        <f t="shared" si="4"/>
        <v>83.372</v>
      </c>
    </row>
    <row r="30" spans="1:18" ht="30" customHeight="1">
      <c r="A30" s="9">
        <v>28</v>
      </c>
      <c r="B30" s="10" t="s">
        <v>55</v>
      </c>
      <c r="C30" s="10" t="s">
        <v>62</v>
      </c>
      <c r="D30" s="10" t="s">
        <v>57</v>
      </c>
      <c r="E30" s="11"/>
      <c r="F30" s="12" t="s">
        <v>22</v>
      </c>
      <c r="G30" s="11"/>
      <c r="H30" s="10"/>
      <c r="I30" s="10">
        <v>100</v>
      </c>
      <c r="J30" s="10">
        <v>75</v>
      </c>
      <c r="K30" s="10">
        <f t="shared" si="0"/>
        <v>87.5</v>
      </c>
      <c r="L30" s="10">
        <f t="shared" si="1"/>
        <v>43.75</v>
      </c>
      <c r="M30" s="17">
        <v>70.06</v>
      </c>
      <c r="N30" s="18">
        <f t="shared" si="2"/>
        <v>14.012</v>
      </c>
      <c r="O30" s="9" t="s">
        <v>23</v>
      </c>
      <c r="P30" s="18">
        <v>84.34</v>
      </c>
      <c r="Q30" s="18">
        <f t="shared" si="5"/>
        <v>25.302</v>
      </c>
      <c r="R30" s="18">
        <f t="shared" si="4"/>
        <v>83.064</v>
      </c>
    </row>
    <row r="31" spans="1:18" ht="30" customHeight="1">
      <c r="A31" s="9">
        <v>29</v>
      </c>
      <c r="B31" s="10" t="s">
        <v>55</v>
      </c>
      <c r="C31" s="10" t="s">
        <v>63</v>
      </c>
      <c r="D31" s="10" t="s">
        <v>57</v>
      </c>
      <c r="E31" s="11"/>
      <c r="F31" s="12" t="s">
        <v>22</v>
      </c>
      <c r="G31" s="11"/>
      <c r="H31" s="10"/>
      <c r="I31" s="10">
        <v>85</v>
      </c>
      <c r="J31" s="10">
        <v>95</v>
      </c>
      <c r="K31" s="10">
        <f t="shared" si="0"/>
        <v>90</v>
      </c>
      <c r="L31" s="10">
        <f t="shared" si="1"/>
        <v>45</v>
      </c>
      <c r="M31" s="17">
        <v>63.74</v>
      </c>
      <c r="N31" s="18">
        <f t="shared" si="2"/>
        <v>12.748000000000001</v>
      </c>
      <c r="O31" s="9" t="s">
        <v>23</v>
      </c>
      <c r="P31" s="18">
        <v>78.66</v>
      </c>
      <c r="Q31" s="18">
        <f t="shared" si="5"/>
        <v>23.598</v>
      </c>
      <c r="R31" s="18">
        <f t="shared" si="4"/>
        <v>81.346</v>
      </c>
    </row>
    <row r="32" spans="1:18" ht="30" customHeight="1">
      <c r="A32" s="9">
        <v>30</v>
      </c>
      <c r="B32" s="10" t="s">
        <v>55</v>
      </c>
      <c r="C32" s="10" t="s">
        <v>64</v>
      </c>
      <c r="D32" s="10" t="s">
        <v>57</v>
      </c>
      <c r="E32" s="11"/>
      <c r="F32" s="12" t="s">
        <v>22</v>
      </c>
      <c r="G32" s="11"/>
      <c r="H32" s="10"/>
      <c r="I32" s="10">
        <v>80</v>
      </c>
      <c r="J32" s="10">
        <v>80</v>
      </c>
      <c r="K32" s="10">
        <f t="shared" si="0"/>
        <v>80</v>
      </c>
      <c r="L32" s="10">
        <f t="shared" si="1"/>
        <v>40</v>
      </c>
      <c r="M32" s="17">
        <v>76.06</v>
      </c>
      <c r="N32" s="18">
        <f t="shared" si="2"/>
        <v>15.212000000000002</v>
      </c>
      <c r="O32" s="9" t="s">
        <v>23</v>
      </c>
      <c r="P32" s="18">
        <v>86.7</v>
      </c>
      <c r="Q32" s="18">
        <f t="shared" si="5"/>
        <v>26.01</v>
      </c>
      <c r="R32" s="18">
        <f t="shared" si="4"/>
        <v>81.22200000000001</v>
      </c>
    </row>
    <row r="33" spans="1:18" ht="30" customHeight="1">
      <c r="A33" s="9">
        <v>31</v>
      </c>
      <c r="B33" s="10" t="s">
        <v>55</v>
      </c>
      <c r="C33" s="10" t="s">
        <v>65</v>
      </c>
      <c r="D33" s="10" t="s">
        <v>57</v>
      </c>
      <c r="E33" s="11"/>
      <c r="F33" s="12" t="s">
        <v>22</v>
      </c>
      <c r="G33" s="11"/>
      <c r="H33" s="10"/>
      <c r="I33" s="10">
        <v>95</v>
      </c>
      <c r="J33" s="10">
        <v>85</v>
      </c>
      <c r="K33" s="10">
        <f t="shared" si="0"/>
        <v>90</v>
      </c>
      <c r="L33" s="10">
        <f t="shared" si="1"/>
        <v>45</v>
      </c>
      <c r="M33" s="17">
        <v>61.63</v>
      </c>
      <c r="N33" s="18">
        <f t="shared" si="2"/>
        <v>12.326</v>
      </c>
      <c r="O33" s="9" t="s">
        <v>23</v>
      </c>
      <c r="P33" s="18">
        <v>79.22</v>
      </c>
      <c r="Q33" s="18">
        <f t="shared" si="5"/>
        <v>23.766</v>
      </c>
      <c r="R33" s="18">
        <f t="shared" si="4"/>
        <v>81.092</v>
      </c>
    </row>
    <row r="34" spans="1:18" ht="30" customHeight="1">
      <c r="A34" s="9">
        <v>32</v>
      </c>
      <c r="B34" s="10" t="s">
        <v>55</v>
      </c>
      <c r="C34" s="10" t="s">
        <v>66</v>
      </c>
      <c r="D34" s="10" t="s">
        <v>57</v>
      </c>
      <c r="E34" s="11"/>
      <c r="F34" s="12" t="s">
        <v>22</v>
      </c>
      <c r="G34" s="11"/>
      <c r="H34" s="10"/>
      <c r="I34" s="10">
        <v>70</v>
      </c>
      <c r="J34" s="10">
        <v>80</v>
      </c>
      <c r="K34" s="10">
        <f t="shared" si="0"/>
        <v>75</v>
      </c>
      <c r="L34" s="10">
        <f t="shared" si="1"/>
        <v>37.5</v>
      </c>
      <c r="M34" s="17">
        <v>83.06</v>
      </c>
      <c r="N34" s="18">
        <f t="shared" si="2"/>
        <v>16.612000000000002</v>
      </c>
      <c r="O34" s="9" t="s">
        <v>23</v>
      </c>
      <c r="P34" s="18">
        <v>86.74</v>
      </c>
      <c r="Q34" s="18">
        <f t="shared" si="5"/>
        <v>26.022</v>
      </c>
      <c r="R34" s="18">
        <f t="shared" si="4"/>
        <v>80.134</v>
      </c>
    </row>
    <row r="35" spans="1:18" ht="30" customHeight="1">
      <c r="A35" s="9">
        <v>33</v>
      </c>
      <c r="B35" s="10" t="s">
        <v>55</v>
      </c>
      <c r="C35" s="10" t="s">
        <v>67</v>
      </c>
      <c r="D35" s="10" t="s">
        <v>57</v>
      </c>
      <c r="E35" s="11"/>
      <c r="F35" s="12" t="s">
        <v>22</v>
      </c>
      <c r="G35" s="11"/>
      <c r="H35" s="10"/>
      <c r="I35" s="10">
        <v>85</v>
      </c>
      <c r="J35" s="10">
        <v>100</v>
      </c>
      <c r="K35" s="10">
        <f t="shared" si="0"/>
        <v>92.5</v>
      </c>
      <c r="L35" s="10">
        <f t="shared" si="1"/>
        <v>46.25</v>
      </c>
      <c r="M35" s="17">
        <v>48.79</v>
      </c>
      <c r="N35" s="18">
        <f t="shared" si="2"/>
        <v>9.758000000000001</v>
      </c>
      <c r="O35" s="9" t="s">
        <v>23</v>
      </c>
      <c r="P35" s="18">
        <v>76.46</v>
      </c>
      <c r="Q35" s="18">
        <f t="shared" si="5"/>
        <v>22.938</v>
      </c>
      <c r="R35" s="18">
        <f t="shared" si="4"/>
        <v>78.946</v>
      </c>
    </row>
    <row r="36" spans="1:18" ht="30" customHeight="1">
      <c r="A36" s="9">
        <v>34</v>
      </c>
      <c r="B36" s="10" t="s">
        <v>55</v>
      </c>
      <c r="C36" s="10" t="s">
        <v>68</v>
      </c>
      <c r="D36" s="10" t="s">
        <v>57</v>
      </c>
      <c r="E36" s="11"/>
      <c r="F36" s="12" t="s">
        <v>22</v>
      </c>
      <c r="G36" s="11"/>
      <c r="H36" s="10"/>
      <c r="I36" s="10">
        <v>100</v>
      </c>
      <c r="J36" s="10">
        <v>75</v>
      </c>
      <c r="K36" s="10">
        <f t="shared" si="0"/>
        <v>87.5</v>
      </c>
      <c r="L36" s="10">
        <f t="shared" si="1"/>
        <v>43.75</v>
      </c>
      <c r="M36" s="17">
        <v>64.18</v>
      </c>
      <c r="N36" s="18">
        <f t="shared" si="2"/>
        <v>12.836000000000002</v>
      </c>
      <c r="O36" s="9" t="s">
        <v>23</v>
      </c>
      <c r="P36" s="18">
        <v>73.48</v>
      </c>
      <c r="Q36" s="18">
        <f t="shared" si="5"/>
        <v>22.044</v>
      </c>
      <c r="R36" s="18">
        <f t="shared" si="4"/>
        <v>78.63</v>
      </c>
    </row>
    <row r="37" spans="1:18" ht="30" customHeight="1">
      <c r="A37" s="9">
        <v>35</v>
      </c>
      <c r="B37" s="10" t="s">
        <v>55</v>
      </c>
      <c r="C37" s="10" t="s">
        <v>69</v>
      </c>
      <c r="D37" s="10" t="s">
        <v>57</v>
      </c>
      <c r="E37" s="11"/>
      <c r="F37" s="12" t="s">
        <v>22</v>
      </c>
      <c r="G37" s="11"/>
      <c r="H37" s="10"/>
      <c r="I37" s="10">
        <v>70</v>
      </c>
      <c r="J37" s="10">
        <v>90</v>
      </c>
      <c r="K37" s="10">
        <f t="shared" si="0"/>
        <v>80</v>
      </c>
      <c r="L37" s="10">
        <f t="shared" si="1"/>
        <v>40</v>
      </c>
      <c r="M37" s="17">
        <v>67.79</v>
      </c>
      <c r="N37" s="18">
        <f t="shared" si="2"/>
        <v>13.558000000000002</v>
      </c>
      <c r="O37" s="9" t="s">
        <v>23</v>
      </c>
      <c r="P37" s="18">
        <v>83.32</v>
      </c>
      <c r="Q37" s="18">
        <f t="shared" si="5"/>
        <v>24.996</v>
      </c>
      <c r="R37" s="18">
        <f t="shared" si="4"/>
        <v>78.554</v>
      </c>
    </row>
    <row r="38" spans="1:18" ht="30" customHeight="1">
      <c r="A38" s="9">
        <v>36</v>
      </c>
      <c r="B38" s="10" t="s">
        <v>55</v>
      </c>
      <c r="C38" s="10" t="s">
        <v>70</v>
      </c>
      <c r="D38" s="10" t="s">
        <v>57</v>
      </c>
      <c r="E38" s="11"/>
      <c r="F38" s="12" t="s">
        <v>22</v>
      </c>
      <c r="G38" s="11"/>
      <c r="H38" s="10"/>
      <c r="I38" s="10">
        <v>85</v>
      </c>
      <c r="J38" s="10">
        <v>80</v>
      </c>
      <c r="K38" s="10">
        <f t="shared" si="0"/>
        <v>82.5</v>
      </c>
      <c r="L38" s="10">
        <f t="shared" si="1"/>
        <v>41.25</v>
      </c>
      <c r="M38" s="17">
        <v>63.74</v>
      </c>
      <c r="N38" s="18">
        <f t="shared" si="2"/>
        <v>12.748000000000001</v>
      </c>
      <c r="O38" s="9" t="s">
        <v>23</v>
      </c>
      <c r="P38" s="18">
        <v>81.62</v>
      </c>
      <c r="Q38" s="18">
        <f t="shared" si="5"/>
        <v>24.486</v>
      </c>
      <c r="R38" s="18">
        <f t="shared" si="4"/>
        <v>78.48400000000001</v>
      </c>
    </row>
    <row r="39" spans="1:18" ht="30" customHeight="1">
      <c r="A39" s="9">
        <v>37</v>
      </c>
      <c r="B39" s="10" t="s">
        <v>55</v>
      </c>
      <c r="C39" s="10" t="s">
        <v>71</v>
      </c>
      <c r="D39" s="10" t="s">
        <v>57</v>
      </c>
      <c r="E39" s="11"/>
      <c r="F39" s="12" t="s">
        <v>22</v>
      </c>
      <c r="G39" s="11"/>
      <c r="H39" s="10"/>
      <c r="I39" s="10">
        <v>80</v>
      </c>
      <c r="J39" s="10">
        <v>80</v>
      </c>
      <c r="K39" s="10">
        <f t="shared" si="0"/>
        <v>80</v>
      </c>
      <c r="L39" s="10">
        <f t="shared" si="1"/>
        <v>40</v>
      </c>
      <c r="M39" s="17">
        <v>66.18</v>
      </c>
      <c r="N39" s="18">
        <f t="shared" si="2"/>
        <v>13.236000000000002</v>
      </c>
      <c r="O39" s="9" t="s">
        <v>23</v>
      </c>
      <c r="P39" s="18">
        <v>82.62</v>
      </c>
      <c r="Q39" s="18">
        <f t="shared" si="5"/>
        <v>24.786</v>
      </c>
      <c r="R39" s="18">
        <f t="shared" si="4"/>
        <v>78.022</v>
      </c>
    </row>
    <row r="40" spans="1:18" ht="30" customHeight="1">
      <c r="A40" s="9">
        <v>38</v>
      </c>
      <c r="B40" s="10" t="s">
        <v>55</v>
      </c>
      <c r="C40" s="10" t="s">
        <v>72</v>
      </c>
      <c r="D40" s="10" t="s">
        <v>57</v>
      </c>
      <c r="E40" s="11"/>
      <c r="F40" s="12" t="s">
        <v>22</v>
      </c>
      <c r="G40" s="11"/>
      <c r="H40" s="10"/>
      <c r="I40" s="10">
        <v>80</v>
      </c>
      <c r="J40" s="10">
        <v>75</v>
      </c>
      <c r="K40" s="10">
        <f t="shared" si="0"/>
        <v>77.5</v>
      </c>
      <c r="L40" s="10">
        <f t="shared" si="1"/>
        <v>38.75</v>
      </c>
      <c r="M40" s="17">
        <v>71.12</v>
      </c>
      <c r="N40" s="18">
        <f t="shared" si="2"/>
        <v>14.224000000000002</v>
      </c>
      <c r="O40" s="9" t="s">
        <v>23</v>
      </c>
      <c r="P40" s="18">
        <v>80.12</v>
      </c>
      <c r="Q40" s="18">
        <f t="shared" si="5"/>
        <v>24.036</v>
      </c>
      <c r="R40" s="18">
        <f t="shared" si="4"/>
        <v>77.01</v>
      </c>
    </row>
    <row r="41" spans="1:18" ht="30" customHeight="1">
      <c r="A41" s="9">
        <v>39</v>
      </c>
      <c r="B41" s="10" t="s">
        <v>55</v>
      </c>
      <c r="C41" s="10" t="s">
        <v>73</v>
      </c>
      <c r="D41" s="10" t="s">
        <v>57</v>
      </c>
      <c r="E41" s="11"/>
      <c r="F41" s="12" t="s">
        <v>22</v>
      </c>
      <c r="G41" s="11"/>
      <c r="H41" s="10"/>
      <c r="I41" s="10">
        <v>75</v>
      </c>
      <c r="J41" s="10">
        <v>80</v>
      </c>
      <c r="K41" s="10">
        <f t="shared" si="0"/>
        <v>77.5</v>
      </c>
      <c r="L41" s="10">
        <f t="shared" si="1"/>
        <v>38.75</v>
      </c>
      <c r="M41" s="17">
        <v>62.24</v>
      </c>
      <c r="N41" s="18">
        <f t="shared" si="2"/>
        <v>12.448</v>
      </c>
      <c r="O41" s="9" t="s">
        <v>23</v>
      </c>
      <c r="P41" s="18">
        <v>83.34</v>
      </c>
      <c r="Q41" s="18">
        <f t="shared" si="5"/>
        <v>25.002</v>
      </c>
      <c r="R41" s="18">
        <f t="shared" si="4"/>
        <v>76.2</v>
      </c>
    </row>
    <row r="42" spans="1:18" ht="30" customHeight="1">
      <c r="A42" s="9">
        <v>40</v>
      </c>
      <c r="B42" s="10" t="s">
        <v>55</v>
      </c>
      <c r="C42" s="10" t="s">
        <v>74</v>
      </c>
      <c r="D42" s="10" t="s">
        <v>57</v>
      </c>
      <c r="E42" s="11"/>
      <c r="F42" s="12" t="s">
        <v>22</v>
      </c>
      <c r="G42" s="11"/>
      <c r="H42" s="10"/>
      <c r="I42" s="10">
        <v>85</v>
      </c>
      <c r="J42" s="10">
        <v>90</v>
      </c>
      <c r="K42" s="10">
        <f t="shared" si="0"/>
        <v>87.5</v>
      </c>
      <c r="L42" s="10">
        <f t="shared" si="1"/>
        <v>43.75</v>
      </c>
      <c r="M42" s="17">
        <v>50.57</v>
      </c>
      <c r="N42" s="18">
        <f t="shared" si="2"/>
        <v>10.114</v>
      </c>
      <c r="O42" s="9" t="s">
        <v>23</v>
      </c>
      <c r="P42" s="18">
        <v>73.8</v>
      </c>
      <c r="Q42" s="18">
        <f t="shared" si="5"/>
        <v>22.139999999999997</v>
      </c>
      <c r="R42" s="18">
        <f t="shared" si="4"/>
        <v>76.004</v>
      </c>
    </row>
    <row r="43" spans="1:18" ht="30" customHeight="1">
      <c r="A43" s="9">
        <v>41</v>
      </c>
      <c r="B43" s="10" t="s">
        <v>55</v>
      </c>
      <c r="C43" s="10" t="s">
        <v>75</v>
      </c>
      <c r="D43" s="10" t="s">
        <v>57</v>
      </c>
      <c r="E43" s="11"/>
      <c r="F43" s="12" t="s">
        <v>22</v>
      </c>
      <c r="G43" s="11"/>
      <c r="H43" s="10"/>
      <c r="I43" s="10">
        <v>65</v>
      </c>
      <c r="J43" s="10">
        <v>80</v>
      </c>
      <c r="K43" s="10">
        <f t="shared" si="0"/>
        <v>72.5</v>
      </c>
      <c r="L43" s="10">
        <f t="shared" si="1"/>
        <v>36.25</v>
      </c>
      <c r="M43" s="17">
        <v>74.63</v>
      </c>
      <c r="N43" s="18">
        <f t="shared" si="2"/>
        <v>14.926</v>
      </c>
      <c r="O43" s="9" t="s">
        <v>23</v>
      </c>
      <c r="P43" s="18">
        <v>82.3</v>
      </c>
      <c r="Q43" s="18">
        <f t="shared" si="5"/>
        <v>24.689999999999998</v>
      </c>
      <c r="R43" s="18">
        <f t="shared" si="4"/>
        <v>75.866</v>
      </c>
    </row>
    <row r="44" spans="1:18" ht="30" customHeight="1">
      <c r="A44" s="9">
        <v>42</v>
      </c>
      <c r="B44" s="10" t="s">
        <v>55</v>
      </c>
      <c r="C44" s="10" t="s">
        <v>76</v>
      </c>
      <c r="D44" s="10" t="s">
        <v>57</v>
      </c>
      <c r="E44" s="11"/>
      <c r="F44" s="12" t="s">
        <v>22</v>
      </c>
      <c r="G44" s="11"/>
      <c r="H44" s="10"/>
      <c r="I44" s="10">
        <v>90</v>
      </c>
      <c r="J44" s="10">
        <v>55</v>
      </c>
      <c r="K44" s="10">
        <f t="shared" si="0"/>
        <v>72.5</v>
      </c>
      <c r="L44" s="10">
        <f t="shared" si="1"/>
        <v>36.25</v>
      </c>
      <c r="M44" s="17">
        <v>62.81</v>
      </c>
      <c r="N44" s="18">
        <f t="shared" si="2"/>
        <v>12.562000000000001</v>
      </c>
      <c r="O44" s="9" t="s">
        <v>23</v>
      </c>
      <c r="P44" s="18">
        <v>86.86</v>
      </c>
      <c r="Q44" s="18">
        <f t="shared" si="5"/>
        <v>26.058</v>
      </c>
      <c r="R44" s="18">
        <f t="shared" si="4"/>
        <v>74.87</v>
      </c>
    </row>
    <row r="45" spans="1:18" ht="30" customHeight="1">
      <c r="A45" s="9">
        <v>43</v>
      </c>
      <c r="B45" s="10" t="s">
        <v>55</v>
      </c>
      <c r="C45" s="10" t="s">
        <v>77</v>
      </c>
      <c r="D45" s="10" t="s">
        <v>57</v>
      </c>
      <c r="E45" s="11"/>
      <c r="F45" s="12" t="s">
        <v>22</v>
      </c>
      <c r="G45" s="11"/>
      <c r="H45" s="10"/>
      <c r="I45" s="10">
        <v>75</v>
      </c>
      <c r="J45" s="10">
        <v>65</v>
      </c>
      <c r="K45" s="10">
        <f t="shared" si="0"/>
        <v>70</v>
      </c>
      <c r="L45" s="10">
        <f t="shared" si="1"/>
        <v>35</v>
      </c>
      <c r="M45" s="17">
        <v>75.51</v>
      </c>
      <c r="N45" s="18">
        <f t="shared" si="2"/>
        <v>15.102000000000002</v>
      </c>
      <c r="O45" s="9" t="s">
        <v>23</v>
      </c>
      <c r="P45" s="18">
        <v>80.48</v>
      </c>
      <c r="Q45" s="18">
        <f t="shared" si="5"/>
        <v>24.144000000000002</v>
      </c>
      <c r="R45" s="18">
        <f t="shared" si="4"/>
        <v>74.24600000000001</v>
      </c>
    </row>
    <row r="46" spans="1:18" ht="30" customHeight="1">
      <c r="A46" s="9">
        <v>44</v>
      </c>
      <c r="B46" s="10" t="s">
        <v>55</v>
      </c>
      <c r="C46" s="10" t="s">
        <v>78</v>
      </c>
      <c r="D46" s="10" t="s">
        <v>57</v>
      </c>
      <c r="E46" s="11"/>
      <c r="F46" s="12" t="s">
        <v>22</v>
      </c>
      <c r="G46" s="11"/>
      <c r="H46" s="10"/>
      <c r="I46" s="10">
        <v>75</v>
      </c>
      <c r="J46" s="10">
        <v>75</v>
      </c>
      <c r="K46" s="10">
        <f t="shared" si="0"/>
        <v>75</v>
      </c>
      <c r="L46" s="10">
        <f t="shared" si="1"/>
        <v>37.5</v>
      </c>
      <c r="M46" s="17">
        <v>67.36</v>
      </c>
      <c r="N46" s="18">
        <f t="shared" si="2"/>
        <v>13.472000000000001</v>
      </c>
      <c r="O46" s="9" t="s">
        <v>23</v>
      </c>
      <c r="P46" s="18">
        <v>77.24</v>
      </c>
      <c r="Q46" s="18">
        <f t="shared" si="5"/>
        <v>23.171999999999997</v>
      </c>
      <c r="R46" s="18">
        <f t="shared" si="4"/>
        <v>74.144</v>
      </c>
    </row>
    <row r="47" spans="1:18" ht="30" customHeight="1">
      <c r="A47" s="9">
        <v>45</v>
      </c>
      <c r="B47" s="10" t="s">
        <v>55</v>
      </c>
      <c r="C47" s="10" t="s">
        <v>79</v>
      </c>
      <c r="D47" s="10" t="s">
        <v>57</v>
      </c>
      <c r="E47" s="11"/>
      <c r="F47" s="12" t="s">
        <v>22</v>
      </c>
      <c r="G47" s="11"/>
      <c r="H47" s="10"/>
      <c r="I47" s="10">
        <v>75</v>
      </c>
      <c r="J47" s="10">
        <v>80</v>
      </c>
      <c r="K47" s="10">
        <f t="shared" si="0"/>
        <v>77.5</v>
      </c>
      <c r="L47" s="10">
        <f t="shared" si="1"/>
        <v>38.75</v>
      </c>
      <c r="M47" s="17">
        <v>61.74</v>
      </c>
      <c r="N47" s="18">
        <f t="shared" si="2"/>
        <v>12.348</v>
      </c>
      <c r="O47" s="9" t="s">
        <v>23</v>
      </c>
      <c r="P47" s="18">
        <v>74.14</v>
      </c>
      <c r="Q47" s="18">
        <f t="shared" si="5"/>
        <v>22.242</v>
      </c>
      <c r="R47" s="18">
        <f t="shared" si="4"/>
        <v>73.34</v>
      </c>
    </row>
    <row r="48" spans="1:18" ht="30" customHeight="1">
      <c r="A48" s="9">
        <v>46</v>
      </c>
      <c r="B48" s="10" t="s">
        <v>55</v>
      </c>
      <c r="C48" s="10" t="s">
        <v>80</v>
      </c>
      <c r="D48" s="10" t="s">
        <v>57</v>
      </c>
      <c r="E48" s="11"/>
      <c r="F48" s="12" t="s">
        <v>22</v>
      </c>
      <c r="G48" s="11"/>
      <c r="H48" s="10"/>
      <c r="I48" s="10">
        <v>90</v>
      </c>
      <c r="J48" s="10">
        <v>65</v>
      </c>
      <c r="K48" s="10">
        <f t="shared" si="0"/>
        <v>77.5</v>
      </c>
      <c r="L48" s="10">
        <f t="shared" si="1"/>
        <v>38.75</v>
      </c>
      <c r="M48" s="17">
        <v>52.28</v>
      </c>
      <c r="N48" s="18">
        <f t="shared" si="2"/>
        <v>10.456000000000001</v>
      </c>
      <c r="O48" s="9" t="s">
        <v>23</v>
      </c>
      <c r="P48" s="18">
        <v>78.1</v>
      </c>
      <c r="Q48" s="18">
        <f t="shared" si="5"/>
        <v>23.429999999999996</v>
      </c>
      <c r="R48" s="18">
        <f t="shared" si="4"/>
        <v>72.636</v>
      </c>
    </row>
    <row r="49" spans="1:18" ht="30" customHeight="1">
      <c r="A49" s="9">
        <v>47</v>
      </c>
      <c r="B49" s="10" t="s">
        <v>55</v>
      </c>
      <c r="C49" s="10" t="s">
        <v>81</v>
      </c>
      <c r="D49" s="10" t="s">
        <v>57</v>
      </c>
      <c r="E49" s="11"/>
      <c r="F49" s="12" t="s">
        <v>22</v>
      </c>
      <c r="G49" s="11"/>
      <c r="H49" s="10"/>
      <c r="I49" s="10">
        <v>90</v>
      </c>
      <c r="J49" s="10">
        <v>65</v>
      </c>
      <c r="K49" s="10">
        <f t="shared" si="0"/>
        <v>77.5</v>
      </c>
      <c r="L49" s="10">
        <f t="shared" si="1"/>
        <v>38.75</v>
      </c>
      <c r="M49" s="17">
        <v>58.45</v>
      </c>
      <c r="N49" s="18">
        <f t="shared" si="2"/>
        <v>11.690000000000001</v>
      </c>
      <c r="O49" s="9" t="s">
        <v>23</v>
      </c>
      <c r="P49" s="18">
        <v>72.96</v>
      </c>
      <c r="Q49" s="18">
        <f t="shared" si="5"/>
        <v>21.887999999999998</v>
      </c>
      <c r="R49" s="18">
        <f t="shared" si="4"/>
        <v>72.328</v>
      </c>
    </row>
    <row r="50" spans="1:18" ht="30" customHeight="1">
      <c r="A50" s="9">
        <v>48</v>
      </c>
      <c r="B50" s="10" t="s">
        <v>55</v>
      </c>
      <c r="C50" s="10" t="s">
        <v>82</v>
      </c>
      <c r="D50" s="10" t="s">
        <v>57</v>
      </c>
      <c r="E50" s="11"/>
      <c r="F50" s="12" t="s">
        <v>22</v>
      </c>
      <c r="G50" s="11"/>
      <c r="H50" s="10"/>
      <c r="I50" s="10">
        <v>65</v>
      </c>
      <c r="J50" s="10">
        <v>70</v>
      </c>
      <c r="K50" s="10">
        <f t="shared" si="0"/>
        <v>67.5</v>
      </c>
      <c r="L50" s="10">
        <f t="shared" si="1"/>
        <v>33.75</v>
      </c>
      <c r="M50" s="17">
        <v>65.72</v>
      </c>
      <c r="N50" s="18">
        <f t="shared" si="2"/>
        <v>13.144</v>
      </c>
      <c r="O50" s="9" t="s">
        <v>23</v>
      </c>
      <c r="P50" s="18">
        <v>84.76</v>
      </c>
      <c r="Q50" s="18">
        <f t="shared" si="5"/>
        <v>25.428</v>
      </c>
      <c r="R50" s="18">
        <f t="shared" si="4"/>
        <v>72.322</v>
      </c>
    </row>
    <row r="51" spans="1:18" ht="30" customHeight="1">
      <c r="A51" s="9">
        <v>49</v>
      </c>
      <c r="B51" s="10" t="s">
        <v>55</v>
      </c>
      <c r="C51" s="10" t="s">
        <v>83</v>
      </c>
      <c r="D51" s="10" t="s">
        <v>57</v>
      </c>
      <c r="E51" s="11"/>
      <c r="F51" s="12" t="s">
        <v>22</v>
      </c>
      <c r="G51" s="11"/>
      <c r="H51" s="10"/>
      <c r="I51" s="10">
        <v>75</v>
      </c>
      <c r="J51" s="10">
        <v>65</v>
      </c>
      <c r="K51" s="10">
        <f t="shared" si="0"/>
        <v>70</v>
      </c>
      <c r="L51" s="10">
        <f t="shared" si="1"/>
        <v>35</v>
      </c>
      <c r="M51" s="17">
        <v>65.01</v>
      </c>
      <c r="N51" s="18">
        <f t="shared" si="2"/>
        <v>13.002000000000002</v>
      </c>
      <c r="O51" s="9" t="s">
        <v>23</v>
      </c>
      <c r="P51" s="18">
        <v>79.86</v>
      </c>
      <c r="Q51" s="18">
        <f t="shared" si="5"/>
        <v>23.958</v>
      </c>
      <c r="R51" s="18">
        <f t="shared" si="4"/>
        <v>71.96000000000001</v>
      </c>
    </row>
    <row r="52" spans="1:18" ht="30" customHeight="1">
      <c r="A52" s="9">
        <v>50</v>
      </c>
      <c r="B52" s="10" t="s">
        <v>55</v>
      </c>
      <c r="C52" s="10" t="s">
        <v>84</v>
      </c>
      <c r="D52" s="10" t="s">
        <v>57</v>
      </c>
      <c r="E52" s="11"/>
      <c r="F52" s="12" t="s">
        <v>22</v>
      </c>
      <c r="G52" s="11"/>
      <c r="H52" s="10"/>
      <c r="I52" s="10">
        <v>80</v>
      </c>
      <c r="J52" s="10">
        <v>70</v>
      </c>
      <c r="K52" s="10">
        <f t="shared" si="0"/>
        <v>75</v>
      </c>
      <c r="L52" s="10">
        <f t="shared" si="1"/>
        <v>37.5</v>
      </c>
      <c r="M52" s="17">
        <v>60.41</v>
      </c>
      <c r="N52" s="18">
        <f t="shared" si="2"/>
        <v>12.082</v>
      </c>
      <c r="O52" s="9" t="s">
        <v>23</v>
      </c>
      <c r="P52" s="18">
        <v>74.5</v>
      </c>
      <c r="Q52" s="18">
        <f t="shared" si="5"/>
        <v>22.349999999999998</v>
      </c>
      <c r="R52" s="18">
        <f t="shared" si="4"/>
        <v>71.932</v>
      </c>
    </row>
    <row r="53" spans="1:18" ht="51" customHeight="1">
      <c r="A53" s="9">
        <v>51</v>
      </c>
      <c r="B53" s="10" t="s">
        <v>55</v>
      </c>
      <c r="C53" s="10" t="s">
        <v>85</v>
      </c>
      <c r="D53" s="10" t="s">
        <v>57</v>
      </c>
      <c r="E53" s="11"/>
      <c r="F53" s="12" t="s">
        <v>22</v>
      </c>
      <c r="G53" s="11"/>
      <c r="H53" s="10"/>
      <c r="I53" s="10">
        <v>80</v>
      </c>
      <c r="J53" s="10">
        <v>55</v>
      </c>
      <c r="K53" s="10">
        <f t="shared" si="0"/>
        <v>67.5</v>
      </c>
      <c r="L53" s="10">
        <f t="shared" si="1"/>
        <v>33.75</v>
      </c>
      <c r="M53" s="17">
        <v>72</v>
      </c>
      <c r="N53" s="18">
        <f t="shared" si="2"/>
        <v>14.4</v>
      </c>
      <c r="O53" s="9" t="s">
        <v>23</v>
      </c>
      <c r="P53" s="18">
        <v>78.94</v>
      </c>
      <c r="Q53" s="18">
        <f t="shared" si="5"/>
        <v>23.682</v>
      </c>
      <c r="R53" s="18">
        <f t="shared" si="4"/>
        <v>71.832</v>
      </c>
    </row>
    <row r="54" spans="1:18" ht="30" customHeight="1">
      <c r="A54" s="9">
        <v>52</v>
      </c>
      <c r="B54" s="10" t="s">
        <v>55</v>
      </c>
      <c r="C54" s="10" t="s">
        <v>86</v>
      </c>
      <c r="D54" s="10" t="s">
        <v>57</v>
      </c>
      <c r="E54" s="11"/>
      <c r="F54" s="12" t="s">
        <v>22</v>
      </c>
      <c r="G54" s="11"/>
      <c r="H54" s="10"/>
      <c r="I54" s="10">
        <v>70</v>
      </c>
      <c r="J54" s="10">
        <v>65</v>
      </c>
      <c r="K54" s="10">
        <f t="shared" si="0"/>
        <v>67.5</v>
      </c>
      <c r="L54" s="10">
        <f t="shared" si="1"/>
        <v>33.75</v>
      </c>
      <c r="M54" s="17">
        <v>64.13</v>
      </c>
      <c r="N54" s="18">
        <f t="shared" si="2"/>
        <v>12.826</v>
      </c>
      <c r="O54" s="9" t="s">
        <v>23</v>
      </c>
      <c r="P54" s="18">
        <v>75.82</v>
      </c>
      <c r="Q54" s="18">
        <f t="shared" si="5"/>
        <v>22.746</v>
      </c>
      <c r="R54" s="18">
        <f t="shared" si="4"/>
        <v>69.322</v>
      </c>
    </row>
    <row r="55" spans="1:18" ht="30" customHeight="1">
      <c r="A55" s="9">
        <v>53</v>
      </c>
      <c r="B55" s="10" t="s">
        <v>55</v>
      </c>
      <c r="C55" s="10" t="s">
        <v>87</v>
      </c>
      <c r="D55" s="10" t="s">
        <v>57</v>
      </c>
      <c r="E55" s="11"/>
      <c r="F55" s="12" t="s">
        <v>22</v>
      </c>
      <c r="G55" s="11"/>
      <c r="H55" s="10"/>
      <c r="I55" s="10">
        <v>75</v>
      </c>
      <c r="J55" s="10">
        <v>60</v>
      </c>
      <c r="K55" s="10">
        <f t="shared" si="0"/>
        <v>67.5</v>
      </c>
      <c r="L55" s="10">
        <f t="shared" si="1"/>
        <v>33.75</v>
      </c>
      <c r="M55" s="17">
        <v>61.56</v>
      </c>
      <c r="N55" s="18">
        <f t="shared" si="2"/>
        <v>12.312000000000001</v>
      </c>
      <c r="O55" s="9" t="s">
        <v>23</v>
      </c>
      <c r="P55" s="18">
        <v>77.18</v>
      </c>
      <c r="Q55" s="18">
        <f t="shared" si="5"/>
        <v>23.154</v>
      </c>
      <c r="R55" s="18">
        <f t="shared" si="4"/>
        <v>69.216</v>
      </c>
    </row>
    <row r="56" spans="1:18" ht="30" customHeight="1">
      <c r="A56" s="9">
        <v>54</v>
      </c>
      <c r="B56" s="10" t="s">
        <v>55</v>
      </c>
      <c r="C56" s="10" t="s">
        <v>88</v>
      </c>
      <c r="D56" s="10" t="s">
        <v>57</v>
      </c>
      <c r="E56" s="11"/>
      <c r="F56" s="12" t="s">
        <v>22</v>
      </c>
      <c r="G56" s="11"/>
      <c r="H56" s="10"/>
      <c r="I56" s="10">
        <v>65</v>
      </c>
      <c r="J56" s="10">
        <v>70</v>
      </c>
      <c r="K56" s="10">
        <f t="shared" si="0"/>
        <v>67.5</v>
      </c>
      <c r="L56" s="10">
        <f t="shared" si="1"/>
        <v>33.75</v>
      </c>
      <c r="M56" s="17">
        <v>63.18</v>
      </c>
      <c r="N56" s="18">
        <f t="shared" si="2"/>
        <v>12.636000000000001</v>
      </c>
      <c r="O56" s="9" t="s">
        <v>23</v>
      </c>
      <c r="P56" s="18">
        <v>74.06</v>
      </c>
      <c r="Q56" s="18">
        <f t="shared" si="5"/>
        <v>22.218</v>
      </c>
      <c r="R56" s="18">
        <f t="shared" si="4"/>
        <v>68.604</v>
      </c>
    </row>
    <row r="57" spans="1:18" ht="30" customHeight="1">
      <c r="A57" s="9">
        <v>55</v>
      </c>
      <c r="B57" s="10" t="s">
        <v>55</v>
      </c>
      <c r="C57" s="10" t="s">
        <v>89</v>
      </c>
      <c r="D57" s="10" t="s">
        <v>57</v>
      </c>
      <c r="E57" s="11"/>
      <c r="F57" s="12" t="s">
        <v>22</v>
      </c>
      <c r="G57" s="11"/>
      <c r="H57" s="10"/>
      <c r="I57" s="10">
        <v>65</v>
      </c>
      <c r="J57" s="10">
        <v>65</v>
      </c>
      <c r="K57" s="10">
        <f t="shared" si="0"/>
        <v>65</v>
      </c>
      <c r="L57" s="10">
        <f t="shared" si="1"/>
        <v>32.5</v>
      </c>
      <c r="M57" s="17">
        <v>66.01</v>
      </c>
      <c r="N57" s="18">
        <f t="shared" si="2"/>
        <v>13.202000000000002</v>
      </c>
      <c r="O57" s="9" t="s">
        <v>23</v>
      </c>
      <c r="P57" s="18">
        <v>76.04</v>
      </c>
      <c r="Q57" s="18">
        <f t="shared" si="5"/>
        <v>22.812</v>
      </c>
      <c r="R57" s="18">
        <f t="shared" si="4"/>
        <v>68.514</v>
      </c>
    </row>
    <row r="58" spans="1:18" ht="30" customHeight="1">
      <c r="A58" s="9">
        <v>56</v>
      </c>
      <c r="B58" s="10" t="s">
        <v>55</v>
      </c>
      <c r="C58" s="10" t="s">
        <v>90</v>
      </c>
      <c r="D58" s="10" t="s">
        <v>57</v>
      </c>
      <c r="E58" s="11"/>
      <c r="F58" s="12" t="s">
        <v>22</v>
      </c>
      <c r="G58" s="11"/>
      <c r="H58" s="10"/>
      <c r="I58" s="10">
        <v>80</v>
      </c>
      <c r="J58" s="10">
        <v>60</v>
      </c>
      <c r="K58" s="10">
        <f t="shared" si="0"/>
        <v>70</v>
      </c>
      <c r="L58" s="10">
        <f t="shared" si="1"/>
        <v>35</v>
      </c>
      <c r="M58" s="17">
        <v>60.12</v>
      </c>
      <c r="N58" s="18">
        <f t="shared" si="2"/>
        <v>12.024000000000001</v>
      </c>
      <c r="O58" s="9" t="s">
        <v>23</v>
      </c>
      <c r="P58" s="18">
        <v>71.24</v>
      </c>
      <c r="Q58" s="18">
        <f t="shared" si="5"/>
        <v>21.371999999999996</v>
      </c>
      <c r="R58" s="18">
        <f t="shared" si="4"/>
        <v>68.396</v>
      </c>
    </row>
    <row r="59" spans="1:18" ht="30" customHeight="1">
      <c r="A59" s="9">
        <v>57</v>
      </c>
      <c r="B59" s="10" t="s">
        <v>55</v>
      </c>
      <c r="C59" s="10" t="s">
        <v>91</v>
      </c>
      <c r="D59" s="10" t="s">
        <v>57</v>
      </c>
      <c r="E59" s="11"/>
      <c r="F59" s="12" t="s">
        <v>22</v>
      </c>
      <c r="G59" s="11"/>
      <c r="H59" s="10"/>
      <c r="I59" s="10">
        <v>95</v>
      </c>
      <c r="J59" s="10">
        <v>40</v>
      </c>
      <c r="K59" s="10">
        <f t="shared" si="0"/>
        <v>67.5</v>
      </c>
      <c r="L59" s="10">
        <f t="shared" si="1"/>
        <v>33.75</v>
      </c>
      <c r="M59" s="17">
        <v>61.56</v>
      </c>
      <c r="N59" s="18">
        <f t="shared" si="2"/>
        <v>12.312000000000001</v>
      </c>
      <c r="O59" s="9" t="s">
        <v>23</v>
      </c>
      <c r="P59" s="18">
        <v>74.42</v>
      </c>
      <c r="Q59" s="18">
        <f t="shared" si="5"/>
        <v>22.326</v>
      </c>
      <c r="R59" s="18">
        <f t="shared" si="4"/>
        <v>68.388</v>
      </c>
    </row>
    <row r="60" spans="1:18" ht="30" customHeight="1">
      <c r="A60" s="9">
        <v>58</v>
      </c>
      <c r="B60" s="10" t="s">
        <v>55</v>
      </c>
      <c r="C60" s="10" t="s">
        <v>92</v>
      </c>
      <c r="D60" s="10" t="s">
        <v>57</v>
      </c>
      <c r="E60" s="11"/>
      <c r="F60" s="12" t="s">
        <v>22</v>
      </c>
      <c r="G60" s="11"/>
      <c r="H60" s="10"/>
      <c r="I60" s="10">
        <v>75</v>
      </c>
      <c r="J60" s="10">
        <v>60</v>
      </c>
      <c r="K60" s="10">
        <f t="shared" si="0"/>
        <v>67.5</v>
      </c>
      <c r="L60" s="10">
        <f t="shared" si="1"/>
        <v>33.75</v>
      </c>
      <c r="M60" s="17">
        <v>61.74</v>
      </c>
      <c r="N60" s="18">
        <f t="shared" si="2"/>
        <v>12.348</v>
      </c>
      <c r="O60" s="9" t="s">
        <v>23</v>
      </c>
      <c r="P60" s="18">
        <v>70.46</v>
      </c>
      <c r="Q60" s="18">
        <f t="shared" si="5"/>
        <v>21.137999999999998</v>
      </c>
      <c r="R60" s="18">
        <f t="shared" si="4"/>
        <v>67.23599999999999</v>
      </c>
    </row>
    <row r="61" spans="1:18" ht="30" customHeight="1">
      <c r="A61" s="9">
        <v>59</v>
      </c>
      <c r="B61" s="10" t="s">
        <v>55</v>
      </c>
      <c r="C61" s="10" t="s">
        <v>93</v>
      </c>
      <c r="D61" s="10" t="s">
        <v>57</v>
      </c>
      <c r="E61" s="11"/>
      <c r="F61" s="12" t="s">
        <v>22</v>
      </c>
      <c r="G61" s="11"/>
      <c r="H61" s="10"/>
      <c r="I61" s="10">
        <v>60</v>
      </c>
      <c r="J61" s="10">
        <v>70</v>
      </c>
      <c r="K61" s="10">
        <f t="shared" si="0"/>
        <v>65</v>
      </c>
      <c r="L61" s="10">
        <f t="shared" si="1"/>
        <v>32.5</v>
      </c>
      <c r="M61" s="17">
        <v>60.95</v>
      </c>
      <c r="N61" s="18">
        <f t="shared" si="2"/>
        <v>12.190000000000001</v>
      </c>
      <c r="O61" s="9" t="s">
        <v>23</v>
      </c>
      <c r="P61" s="18">
        <v>74.4</v>
      </c>
      <c r="Q61" s="18">
        <f t="shared" si="5"/>
        <v>22.32</v>
      </c>
      <c r="R61" s="18">
        <f t="shared" si="4"/>
        <v>67.00999999999999</v>
      </c>
    </row>
    <row r="62" spans="1:18" ht="30" customHeight="1">
      <c r="A62" s="9">
        <v>60</v>
      </c>
      <c r="B62" s="10" t="s">
        <v>55</v>
      </c>
      <c r="C62" s="10" t="s">
        <v>94</v>
      </c>
      <c r="D62" s="10" t="s">
        <v>57</v>
      </c>
      <c r="E62" s="11"/>
      <c r="F62" s="12" t="s">
        <v>22</v>
      </c>
      <c r="G62" s="11"/>
      <c r="H62" s="10"/>
      <c r="I62" s="10">
        <v>55</v>
      </c>
      <c r="J62" s="10">
        <v>60</v>
      </c>
      <c r="K62" s="10">
        <f t="shared" si="0"/>
        <v>57.5</v>
      </c>
      <c r="L62" s="10">
        <f t="shared" si="1"/>
        <v>28.75</v>
      </c>
      <c r="M62" s="17">
        <v>72.84</v>
      </c>
      <c r="N62" s="18">
        <f t="shared" si="2"/>
        <v>14.568000000000001</v>
      </c>
      <c r="O62" s="9" t="s">
        <v>23</v>
      </c>
      <c r="P62" s="18">
        <v>73.1</v>
      </c>
      <c r="Q62" s="18">
        <f t="shared" si="5"/>
        <v>21.929999999999996</v>
      </c>
      <c r="R62" s="18">
        <f t="shared" si="4"/>
        <v>65.24799999999999</v>
      </c>
    </row>
    <row r="63" spans="1:18" ht="30" customHeight="1">
      <c r="A63" s="9">
        <v>61</v>
      </c>
      <c r="B63" s="10" t="s">
        <v>55</v>
      </c>
      <c r="C63" s="10" t="s">
        <v>95</v>
      </c>
      <c r="D63" s="10" t="s">
        <v>57</v>
      </c>
      <c r="E63" s="11"/>
      <c r="F63" s="12" t="s">
        <v>22</v>
      </c>
      <c r="G63" s="11"/>
      <c r="H63" s="10"/>
      <c r="I63" s="10">
        <v>85</v>
      </c>
      <c r="J63" s="10">
        <v>90</v>
      </c>
      <c r="K63" s="10">
        <f t="shared" si="0"/>
        <v>87.5</v>
      </c>
      <c r="L63" s="10">
        <f t="shared" si="1"/>
        <v>43.75</v>
      </c>
      <c r="M63" s="17">
        <v>60.58</v>
      </c>
      <c r="N63" s="18">
        <f t="shared" si="2"/>
        <v>12.116</v>
      </c>
      <c r="O63" s="9" t="s">
        <v>23</v>
      </c>
      <c r="P63" s="18" t="s">
        <v>51</v>
      </c>
      <c r="Q63" s="18">
        <v>0</v>
      </c>
      <c r="R63" s="18">
        <f t="shared" si="4"/>
        <v>55.866</v>
      </c>
    </row>
    <row r="64" spans="1:18" ht="30" customHeight="1">
      <c r="A64" s="9">
        <v>62</v>
      </c>
      <c r="B64" s="10" t="s">
        <v>55</v>
      </c>
      <c r="C64" s="10" t="s">
        <v>96</v>
      </c>
      <c r="D64" s="10" t="s">
        <v>57</v>
      </c>
      <c r="E64" s="11"/>
      <c r="F64" s="12" t="s">
        <v>22</v>
      </c>
      <c r="G64" s="11"/>
      <c r="H64" s="10"/>
      <c r="I64" s="10">
        <v>75</v>
      </c>
      <c r="J64" s="10">
        <v>85</v>
      </c>
      <c r="K64" s="10">
        <f t="shared" si="0"/>
        <v>80</v>
      </c>
      <c r="L64" s="10">
        <f t="shared" si="1"/>
        <v>40</v>
      </c>
      <c r="M64" s="17">
        <v>54.81</v>
      </c>
      <c r="N64" s="18">
        <f t="shared" si="2"/>
        <v>10.962000000000002</v>
      </c>
      <c r="O64" s="9" t="s">
        <v>23</v>
      </c>
      <c r="P64" s="18" t="s">
        <v>97</v>
      </c>
      <c r="Q64" s="18">
        <v>0</v>
      </c>
      <c r="R64" s="18">
        <f t="shared" si="4"/>
        <v>50.962</v>
      </c>
    </row>
    <row r="65" spans="1:18" ht="46.5" customHeight="1">
      <c r="A65" s="9">
        <v>63</v>
      </c>
      <c r="B65" s="10" t="s">
        <v>98</v>
      </c>
      <c r="C65" s="10" t="s">
        <v>99</v>
      </c>
      <c r="D65" s="10" t="s">
        <v>57</v>
      </c>
      <c r="E65" s="13" t="s">
        <v>100</v>
      </c>
      <c r="F65" s="12">
        <v>4</v>
      </c>
      <c r="G65" s="11" t="s">
        <v>101</v>
      </c>
      <c r="H65" s="10">
        <v>4</v>
      </c>
      <c r="I65" s="10">
        <v>85</v>
      </c>
      <c r="J65" s="10">
        <v>95</v>
      </c>
      <c r="K65" s="10">
        <f t="shared" si="0"/>
        <v>90</v>
      </c>
      <c r="L65" s="10">
        <f t="shared" si="1"/>
        <v>45</v>
      </c>
      <c r="M65" s="17">
        <v>44.3</v>
      </c>
      <c r="N65" s="18">
        <f t="shared" si="2"/>
        <v>8.86</v>
      </c>
      <c r="O65" s="9" t="s">
        <v>23</v>
      </c>
      <c r="P65" s="18">
        <v>75.56</v>
      </c>
      <c r="Q65" s="18">
        <f aca="true" t="shared" si="6" ref="Q65:Q74">P65*0.3</f>
        <v>22.668</v>
      </c>
      <c r="R65" s="18">
        <f t="shared" si="4"/>
        <v>80.52799999999999</v>
      </c>
    </row>
    <row r="66" spans="1:18" ht="43.5" customHeight="1">
      <c r="A66" s="9">
        <v>64</v>
      </c>
      <c r="B66" s="10" t="s">
        <v>98</v>
      </c>
      <c r="C66" s="10" t="s">
        <v>102</v>
      </c>
      <c r="D66" s="10" t="s">
        <v>57</v>
      </c>
      <c r="E66" s="13" t="s">
        <v>103</v>
      </c>
      <c r="F66" s="12" t="s">
        <v>104</v>
      </c>
      <c r="G66" s="11" t="s">
        <v>29</v>
      </c>
      <c r="H66" s="10">
        <v>0</v>
      </c>
      <c r="I66" s="10">
        <v>80</v>
      </c>
      <c r="J66" s="10">
        <v>100</v>
      </c>
      <c r="K66" s="10">
        <f t="shared" si="0"/>
        <v>90</v>
      </c>
      <c r="L66" s="10">
        <f t="shared" si="1"/>
        <v>45</v>
      </c>
      <c r="M66" s="17">
        <v>55.31</v>
      </c>
      <c r="N66" s="18">
        <f t="shared" si="2"/>
        <v>11.062000000000001</v>
      </c>
      <c r="O66" s="9" t="s">
        <v>23</v>
      </c>
      <c r="P66" s="18">
        <v>80.04</v>
      </c>
      <c r="Q66" s="18">
        <f t="shared" si="6"/>
        <v>24.012</v>
      </c>
      <c r="R66" s="18">
        <f t="shared" si="4"/>
        <v>80.074</v>
      </c>
    </row>
    <row r="67" spans="1:18" ht="30" customHeight="1">
      <c r="A67" s="9">
        <v>65</v>
      </c>
      <c r="B67" s="10" t="s">
        <v>98</v>
      </c>
      <c r="C67" s="10" t="s">
        <v>105</v>
      </c>
      <c r="D67" s="10" t="s">
        <v>57</v>
      </c>
      <c r="E67" s="11"/>
      <c r="F67" s="12" t="s">
        <v>22</v>
      </c>
      <c r="G67" s="11"/>
      <c r="H67" s="10"/>
      <c r="I67" s="10">
        <v>75</v>
      </c>
      <c r="J67" s="10">
        <v>100</v>
      </c>
      <c r="K67" s="10">
        <f aca="true" t="shared" si="7" ref="K67:K74">(I67+J67)/2</f>
        <v>87.5</v>
      </c>
      <c r="L67" s="10">
        <f aca="true" t="shared" si="8" ref="L67:L74">K67*0.5</f>
        <v>43.75</v>
      </c>
      <c r="M67" s="17">
        <v>57.53</v>
      </c>
      <c r="N67" s="18">
        <f aca="true" t="shared" si="9" ref="N67:N74">M67*0.2</f>
        <v>11.506</v>
      </c>
      <c r="O67" s="9" t="s">
        <v>23</v>
      </c>
      <c r="P67" s="18">
        <v>70.74</v>
      </c>
      <c r="Q67" s="18">
        <f t="shared" si="6"/>
        <v>21.221999999999998</v>
      </c>
      <c r="R67" s="18">
        <f aca="true" t="shared" si="10" ref="R67:R74">H67+L67+N67+Q67</f>
        <v>76.478</v>
      </c>
    </row>
    <row r="68" spans="1:18" ht="51" customHeight="1">
      <c r="A68" s="9">
        <v>66</v>
      </c>
      <c r="B68" s="10" t="s">
        <v>98</v>
      </c>
      <c r="C68" s="10" t="s">
        <v>106</v>
      </c>
      <c r="D68" s="10" t="s">
        <v>57</v>
      </c>
      <c r="E68" s="13" t="s">
        <v>107</v>
      </c>
      <c r="F68" s="12" t="s">
        <v>108</v>
      </c>
      <c r="G68" s="11" t="s">
        <v>101</v>
      </c>
      <c r="H68" s="10">
        <v>4</v>
      </c>
      <c r="I68" s="10">
        <v>60</v>
      </c>
      <c r="J68" s="10">
        <v>65</v>
      </c>
      <c r="K68" s="10">
        <f t="shared" si="7"/>
        <v>62.5</v>
      </c>
      <c r="L68" s="10">
        <f t="shared" si="8"/>
        <v>31.25</v>
      </c>
      <c r="M68" s="17">
        <v>73.85</v>
      </c>
      <c r="N68" s="18">
        <f t="shared" si="9"/>
        <v>14.77</v>
      </c>
      <c r="O68" s="9" t="s">
        <v>23</v>
      </c>
      <c r="P68" s="18">
        <v>85.02</v>
      </c>
      <c r="Q68" s="18">
        <f t="shared" si="6"/>
        <v>25.505999999999997</v>
      </c>
      <c r="R68" s="18">
        <f t="shared" si="10"/>
        <v>75.526</v>
      </c>
    </row>
    <row r="69" spans="1:18" ht="57.75" customHeight="1">
      <c r="A69" s="9">
        <v>67</v>
      </c>
      <c r="B69" s="10" t="s">
        <v>98</v>
      </c>
      <c r="C69" s="10" t="s">
        <v>109</v>
      </c>
      <c r="D69" s="10" t="s">
        <v>57</v>
      </c>
      <c r="E69" s="13" t="s">
        <v>107</v>
      </c>
      <c r="F69" s="12">
        <v>4</v>
      </c>
      <c r="G69" s="11" t="s">
        <v>110</v>
      </c>
      <c r="H69" s="10">
        <v>3</v>
      </c>
      <c r="I69" s="10">
        <v>55</v>
      </c>
      <c r="J69" s="10">
        <v>75</v>
      </c>
      <c r="K69" s="10">
        <f t="shared" si="7"/>
        <v>65</v>
      </c>
      <c r="L69" s="10">
        <f t="shared" si="8"/>
        <v>32.5</v>
      </c>
      <c r="M69" s="17">
        <v>66.01</v>
      </c>
      <c r="N69" s="18">
        <f t="shared" si="9"/>
        <v>13.202000000000002</v>
      </c>
      <c r="O69" s="9" t="s">
        <v>23</v>
      </c>
      <c r="P69" s="18">
        <v>77.34</v>
      </c>
      <c r="Q69" s="18">
        <f t="shared" si="6"/>
        <v>23.202</v>
      </c>
      <c r="R69" s="18">
        <f t="shared" si="10"/>
        <v>71.904</v>
      </c>
    </row>
    <row r="70" spans="1:18" ht="45" customHeight="1">
      <c r="A70" s="9">
        <v>68</v>
      </c>
      <c r="B70" s="10" t="s">
        <v>98</v>
      </c>
      <c r="C70" s="10" t="s">
        <v>111</v>
      </c>
      <c r="D70" s="10" t="s">
        <v>57</v>
      </c>
      <c r="E70" s="13" t="s">
        <v>112</v>
      </c>
      <c r="F70" s="12" t="s">
        <v>28</v>
      </c>
      <c r="G70" s="11" t="s">
        <v>29</v>
      </c>
      <c r="H70" s="10">
        <v>0</v>
      </c>
      <c r="I70" s="10">
        <v>75</v>
      </c>
      <c r="J70" s="10">
        <v>85</v>
      </c>
      <c r="K70" s="10">
        <f t="shared" si="7"/>
        <v>80</v>
      </c>
      <c r="L70" s="10">
        <f t="shared" si="8"/>
        <v>40</v>
      </c>
      <c r="M70" s="17">
        <v>48.91</v>
      </c>
      <c r="N70" s="18">
        <f t="shared" si="9"/>
        <v>9.782</v>
      </c>
      <c r="O70" s="9" t="s">
        <v>23</v>
      </c>
      <c r="P70" s="18">
        <v>72.64</v>
      </c>
      <c r="Q70" s="18">
        <f t="shared" si="6"/>
        <v>21.791999999999998</v>
      </c>
      <c r="R70" s="18">
        <f t="shared" si="10"/>
        <v>71.574</v>
      </c>
    </row>
    <row r="71" spans="1:18" ht="30" customHeight="1">
      <c r="A71" s="9">
        <v>69</v>
      </c>
      <c r="B71" s="10" t="s">
        <v>98</v>
      </c>
      <c r="C71" s="10" t="s">
        <v>113</v>
      </c>
      <c r="D71" s="10" t="s">
        <v>57</v>
      </c>
      <c r="E71" s="11"/>
      <c r="F71" s="12" t="s">
        <v>22</v>
      </c>
      <c r="G71" s="11"/>
      <c r="H71" s="10"/>
      <c r="I71" s="10">
        <v>75</v>
      </c>
      <c r="J71" s="10">
        <v>70</v>
      </c>
      <c r="K71" s="10">
        <f t="shared" si="7"/>
        <v>72.5</v>
      </c>
      <c r="L71" s="10">
        <f t="shared" si="8"/>
        <v>36.25</v>
      </c>
      <c r="M71" s="17">
        <v>49.58</v>
      </c>
      <c r="N71" s="18">
        <f t="shared" si="9"/>
        <v>9.916</v>
      </c>
      <c r="O71" s="9" t="s">
        <v>23</v>
      </c>
      <c r="P71" s="18">
        <v>77.62</v>
      </c>
      <c r="Q71" s="18">
        <f t="shared" si="6"/>
        <v>23.286</v>
      </c>
      <c r="R71" s="18">
        <f t="shared" si="10"/>
        <v>69.452</v>
      </c>
    </row>
    <row r="72" spans="1:18" ht="30" customHeight="1">
      <c r="A72" s="9">
        <v>70</v>
      </c>
      <c r="B72" s="10" t="s">
        <v>98</v>
      </c>
      <c r="C72" s="10" t="s">
        <v>114</v>
      </c>
      <c r="D72" s="10" t="s">
        <v>57</v>
      </c>
      <c r="E72" s="11"/>
      <c r="F72" s="12" t="s">
        <v>22</v>
      </c>
      <c r="G72" s="11"/>
      <c r="H72" s="10"/>
      <c r="I72" s="10">
        <v>55</v>
      </c>
      <c r="J72" s="10">
        <v>55</v>
      </c>
      <c r="K72" s="10">
        <f t="shared" si="7"/>
        <v>55</v>
      </c>
      <c r="L72" s="10">
        <f t="shared" si="8"/>
        <v>27.5</v>
      </c>
      <c r="M72" s="17">
        <v>70.06</v>
      </c>
      <c r="N72" s="18">
        <f t="shared" si="9"/>
        <v>14.012</v>
      </c>
      <c r="O72" s="9" t="s">
        <v>23</v>
      </c>
      <c r="P72" s="18">
        <v>83.62</v>
      </c>
      <c r="Q72" s="18">
        <f t="shared" si="6"/>
        <v>25.086000000000002</v>
      </c>
      <c r="R72" s="18">
        <f t="shared" si="10"/>
        <v>66.598</v>
      </c>
    </row>
    <row r="73" spans="1:18" ht="48.75" customHeight="1">
      <c r="A73" s="9">
        <v>71</v>
      </c>
      <c r="B73" s="10" t="s">
        <v>98</v>
      </c>
      <c r="C73" s="10" t="s">
        <v>115</v>
      </c>
      <c r="D73" s="10" t="s">
        <v>57</v>
      </c>
      <c r="E73" s="13" t="s">
        <v>116</v>
      </c>
      <c r="F73" s="12" t="s">
        <v>104</v>
      </c>
      <c r="G73" s="11" t="s">
        <v>29</v>
      </c>
      <c r="H73" s="10">
        <v>0</v>
      </c>
      <c r="I73" s="10">
        <v>65</v>
      </c>
      <c r="J73" s="10">
        <v>70</v>
      </c>
      <c r="K73" s="10">
        <f t="shared" si="7"/>
        <v>67.5</v>
      </c>
      <c r="L73" s="10">
        <f t="shared" si="8"/>
        <v>33.75</v>
      </c>
      <c r="M73" s="17">
        <v>40.87</v>
      </c>
      <c r="N73" s="18">
        <f t="shared" si="9"/>
        <v>8.174</v>
      </c>
      <c r="O73" s="9" t="s">
        <v>23</v>
      </c>
      <c r="P73" s="18">
        <v>69.44</v>
      </c>
      <c r="Q73" s="18">
        <f t="shared" si="6"/>
        <v>20.831999999999997</v>
      </c>
      <c r="R73" s="18">
        <f t="shared" si="10"/>
        <v>62.756</v>
      </c>
    </row>
    <row r="74" spans="1:18" ht="39" customHeight="1">
      <c r="A74" s="9">
        <v>72</v>
      </c>
      <c r="B74" s="10" t="s">
        <v>98</v>
      </c>
      <c r="C74" s="10" t="s">
        <v>117</v>
      </c>
      <c r="D74" s="10" t="s">
        <v>57</v>
      </c>
      <c r="E74" s="11"/>
      <c r="F74" s="12" t="s">
        <v>22</v>
      </c>
      <c r="G74" s="11"/>
      <c r="H74" s="10"/>
      <c r="I74" s="10">
        <v>35</v>
      </c>
      <c r="J74" s="10">
        <v>55</v>
      </c>
      <c r="K74" s="10">
        <f t="shared" si="7"/>
        <v>45</v>
      </c>
      <c r="L74" s="10">
        <f t="shared" si="8"/>
        <v>22.5</v>
      </c>
      <c r="M74" s="17">
        <v>52.73</v>
      </c>
      <c r="N74" s="18">
        <f t="shared" si="9"/>
        <v>10.546</v>
      </c>
      <c r="O74" s="9" t="s">
        <v>23</v>
      </c>
      <c r="P74" s="18">
        <v>70.24</v>
      </c>
      <c r="Q74" s="18">
        <f t="shared" si="6"/>
        <v>21.072</v>
      </c>
      <c r="R74" s="18">
        <f t="shared" si="10"/>
        <v>54.117999999999995</v>
      </c>
    </row>
  </sheetData>
  <sheetProtection/>
  <mergeCells count="1">
    <mergeCell ref="A1:R1"/>
  </mergeCells>
  <printOptions/>
  <pageMargins left="0.75" right="0.75" top="1" bottom="1" header="0.5118055555555555" footer="0.5118055555555555"/>
  <pageSetup fitToHeight="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</dc:creator>
  <cp:keywords/>
  <dc:description/>
  <cp:lastModifiedBy>Administrator</cp:lastModifiedBy>
  <dcterms:created xsi:type="dcterms:W3CDTF">2016-12-02T08:54:00Z</dcterms:created>
  <dcterms:modified xsi:type="dcterms:W3CDTF">2022-05-23T07:07:16Z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03FC81EC86A0428784DC29BC215505B7</vt:lpwstr>
  </property>
</Properties>
</file>