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<sst xmlns="http://schemas.openxmlformats.org/spreadsheetml/2006/main" count="84" uniqueCount="21">
  <si>
    <t xml:space="preserve">附件1：
</t>
  </si>
  <si>
    <t>贵州万峰（集团）实业有限公司2021年第一次公开招聘工作人员面试成绩及进入体检人员名单公示</t>
  </si>
  <si>
    <t>序号</t>
  </si>
  <si>
    <t>应聘岗位</t>
  </si>
  <si>
    <t>笔试准考证号</t>
  </si>
  <si>
    <t>笔试成绩</t>
  </si>
  <si>
    <t>面试考号</t>
  </si>
  <si>
    <t>面试成绩</t>
  </si>
  <si>
    <t>综合成绩（笔试成绩*60%+面试成绩*40%）</t>
  </si>
  <si>
    <t>综合成绩排名</t>
  </si>
  <si>
    <t>是否进入体检</t>
  </si>
  <si>
    <t>总经办（党建办）党建</t>
  </si>
  <si>
    <t>是</t>
  </si>
  <si>
    <t>总经办（党建办）人事</t>
  </si>
  <si>
    <t>否</t>
  </si>
  <si>
    <t>总经办（党建办）驾驶员</t>
  </si>
  <si>
    <t>缺考</t>
  </si>
  <si>
    <t>审计监察部</t>
  </si>
  <si>
    <t>财务资产部会计</t>
  </si>
  <si>
    <t>规划发展部融资</t>
  </si>
  <si>
    <t>招标采购部法务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</si>
</sst>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lm2hvwli9w4q11\FileStorage\File\2021-03\&#38468;&#20214;1&#65306;&#36149;&#24030;&#19975;&#23792;&#65288;&#38598;&#22242;&#65289;&#23454;&#19994;&#26377;&#38480;&#20844;&#21496;2021&#24180;&#31532;&#19968;&#27425;&#20844;&#24320;&#25307;&#32856;&#31508;&#35797;&#25104;&#32489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表"/>
    </sheetNames>
    <sheetDataSet>
      <sheetData sheetId="0">
        <row r="3">
          <cell r="A3">
            <v>20210310101</v>
          </cell>
          <cell r="B3" t="str">
            <v>王俊棋</v>
          </cell>
          <cell r="C3" t="str">
            <v>审计监察部</v>
          </cell>
          <cell r="D3">
            <v>74.4</v>
          </cell>
        </row>
        <row r="4">
          <cell r="A4">
            <v>20210310104</v>
          </cell>
          <cell r="B4" t="str">
            <v>谭景</v>
          </cell>
          <cell r="C4" t="str">
            <v>审计监察部</v>
          </cell>
          <cell r="D4">
            <v>73</v>
          </cell>
        </row>
        <row r="5">
          <cell r="A5">
            <v>20210310102</v>
          </cell>
          <cell r="B5" t="str">
            <v>肖云方</v>
          </cell>
          <cell r="C5" t="str">
            <v>审计监察部</v>
          </cell>
          <cell r="D5">
            <v>72</v>
          </cell>
        </row>
        <row r="6">
          <cell r="A6">
            <v>20210310705</v>
          </cell>
          <cell r="B6" t="str">
            <v>宋仕祥</v>
          </cell>
          <cell r="C6" t="str">
            <v>总经办（党建办）人事</v>
          </cell>
          <cell r="D6">
            <v>79.3</v>
          </cell>
        </row>
        <row r="7">
          <cell r="A7">
            <v>20210310708</v>
          </cell>
          <cell r="B7" t="str">
            <v>王英</v>
          </cell>
          <cell r="C7" t="str">
            <v>总经办（党建办）人事</v>
          </cell>
          <cell r="D7">
            <v>71.8</v>
          </cell>
        </row>
        <row r="8">
          <cell r="A8">
            <v>20210310712</v>
          </cell>
          <cell r="B8" t="str">
            <v>易倩</v>
          </cell>
          <cell r="C8" t="str">
            <v>总经办（党建办）人事</v>
          </cell>
          <cell r="D8">
            <v>68.2</v>
          </cell>
        </row>
        <row r="9">
          <cell r="A9">
            <v>20210310406</v>
          </cell>
          <cell r="B9" t="str">
            <v>熊兵</v>
          </cell>
          <cell r="C9" t="str">
            <v>总经办（党建办）党建</v>
          </cell>
          <cell r="D9">
            <v>80.6</v>
          </cell>
        </row>
        <row r="10">
          <cell r="A10">
            <v>20210310329</v>
          </cell>
          <cell r="B10" t="str">
            <v>甘庆军</v>
          </cell>
          <cell r="C10" t="str">
            <v>总经办（党建办）驾驶员</v>
          </cell>
          <cell r="D10">
            <v>85.5</v>
          </cell>
        </row>
        <row r="11">
          <cell r="A11">
            <v>20210310349</v>
          </cell>
          <cell r="B11" t="str">
            <v>叶勇</v>
          </cell>
          <cell r="C11" t="str">
            <v>总经办（党建办）驾驶员</v>
          </cell>
          <cell r="D11">
            <v>84.7</v>
          </cell>
        </row>
        <row r="12">
          <cell r="A12">
            <v>20210310357</v>
          </cell>
          <cell r="B12" t="str">
            <v>张清海</v>
          </cell>
          <cell r="C12" t="str">
            <v>总经办（党建办）驾驶员</v>
          </cell>
          <cell r="D12">
            <v>84.2</v>
          </cell>
        </row>
        <row r="13">
          <cell r="A13">
            <v>20210310342</v>
          </cell>
          <cell r="B13" t="str">
            <v>窦焕卿</v>
          </cell>
          <cell r="C13" t="str">
            <v>总经办（党建办）驾驶员</v>
          </cell>
          <cell r="D13">
            <v>83.1</v>
          </cell>
        </row>
        <row r="14">
          <cell r="A14">
            <v>20210310335</v>
          </cell>
          <cell r="B14" t="str">
            <v>张学勇</v>
          </cell>
          <cell r="C14" t="str">
            <v>总经办（党建办）驾驶员</v>
          </cell>
          <cell r="D14">
            <v>82.1</v>
          </cell>
        </row>
        <row r="15">
          <cell r="A15">
            <v>20210310341</v>
          </cell>
          <cell r="B15" t="str">
            <v>严昌勇</v>
          </cell>
          <cell r="C15" t="str">
            <v>总经办（党建办）驾驶员</v>
          </cell>
          <cell r="D15">
            <v>81.8</v>
          </cell>
        </row>
        <row r="16">
          <cell r="A16">
            <v>20210310331</v>
          </cell>
          <cell r="B16" t="str">
            <v>蒋先贵</v>
          </cell>
          <cell r="C16" t="str">
            <v>总经办（党建办）驾驶员</v>
          </cell>
          <cell r="D16">
            <v>81.6</v>
          </cell>
        </row>
        <row r="17">
          <cell r="A17">
            <v>20210310304</v>
          </cell>
          <cell r="B17" t="str">
            <v>曾山</v>
          </cell>
          <cell r="C17" t="str">
            <v>总经办（党建办）驾驶员</v>
          </cell>
          <cell r="D17">
            <v>80.7</v>
          </cell>
        </row>
        <row r="18">
          <cell r="A18">
            <v>20210310353</v>
          </cell>
          <cell r="B18" t="str">
            <v>黄清政</v>
          </cell>
          <cell r="C18" t="str">
            <v>总经办（党建办）驾驶员</v>
          </cell>
          <cell r="D18">
            <v>79.5</v>
          </cell>
        </row>
        <row r="19">
          <cell r="A19">
            <v>20210310311</v>
          </cell>
          <cell r="B19" t="str">
            <v>胡懿</v>
          </cell>
          <cell r="C19" t="str">
            <v>总经办（党建办）驾驶员</v>
          </cell>
          <cell r="D19">
            <v>79.1</v>
          </cell>
        </row>
        <row r="20">
          <cell r="A20">
            <v>20210310345</v>
          </cell>
          <cell r="B20" t="str">
            <v>刘勇</v>
          </cell>
          <cell r="C20" t="str">
            <v>总经办（党建办）驾驶员</v>
          </cell>
          <cell r="D20">
            <v>78.4</v>
          </cell>
        </row>
        <row r="21">
          <cell r="A21">
            <v>20210310320</v>
          </cell>
          <cell r="B21" t="str">
            <v>刘荣晶</v>
          </cell>
          <cell r="C21" t="str">
            <v>总经办（党建办）驾驶员</v>
          </cell>
          <cell r="D21">
            <v>78.3</v>
          </cell>
        </row>
        <row r="22">
          <cell r="A22">
            <v>20210310603</v>
          </cell>
          <cell r="B22" t="str">
            <v>杜厚银</v>
          </cell>
          <cell r="C22" t="str">
            <v>招标采购部法务</v>
          </cell>
          <cell r="D22">
            <v>63.4</v>
          </cell>
        </row>
        <row r="23">
          <cell r="A23">
            <v>20210310606</v>
          </cell>
          <cell r="B23" t="str">
            <v>石大林</v>
          </cell>
          <cell r="C23" t="str">
            <v>招标采购部法务</v>
          </cell>
          <cell r="D23">
            <v>57.1</v>
          </cell>
        </row>
        <row r="24">
          <cell r="A24">
            <v>20210310607</v>
          </cell>
          <cell r="B24" t="str">
            <v>李正福</v>
          </cell>
          <cell r="C24" t="str">
            <v>招标采购部法务</v>
          </cell>
          <cell r="D24">
            <v>26.6</v>
          </cell>
        </row>
        <row r="25">
          <cell r="A25">
            <v>20210310503</v>
          </cell>
          <cell r="B25" t="str">
            <v>陈允俊</v>
          </cell>
          <cell r="C25" t="str">
            <v>规划发展部融资</v>
          </cell>
          <cell r="D25">
            <v>70.2</v>
          </cell>
        </row>
        <row r="26">
          <cell r="A26">
            <v>20210310535</v>
          </cell>
          <cell r="B26" t="str">
            <v>赵钰</v>
          </cell>
          <cell r="C26" t="str">
            <v>规划发展部融资</v>
          </cell>
          <cell r="D26">
            <v>69</v>
          </cell>
        </row>
        <row r="27">
          <cell r="A27">
            <v>20210310522</v>
          </cell>
          <cell r="B27" t="str">
            <v>陈兴兰</v>
          </cell>
          <cell r="C27" t="str">
            <v>规划发展部融资</v>
          </cell>
          <cell r="D27">
            <v>68.9</v>
          </cell>
        </row>
        <row r="28">
          <cell r="A28">
            <v>20210310501</v>
          </cell>
          <cell r="B28" t="str">
            <v>张银艳</v>
          </cell>
          <cell r="C28" t="str">
            <v>规划发展部融资</v>
          </cell>
          <cell r="D28">
            <v>68</v>
          </cell>
        </row>
        <row r="29">
          <cell r="A29">
            <v>20210310523</v>
          </cell>
          <cell r="B29" t="str">
            <v>成超</v>
          </cell>
          <cell r="C29" t="str">
            <v>规划发展部融资</v>
          </cell>
          <cell r="D29">
            <v>66.3</v>
          </cell>
        </row>
        <row r="30">
          <cell r="A30">
            <v>20210310506</v>
          </cell>
          <cell r="B30" t="str">
            <v>付艺</v>
          </cell>
          <cell r="C30" t="str">
            <v>规划发展部融资</v>
          </cell>
          <cell r="D30">
            <v>65.7</v>
          </cell>
        </row>
        <row r="31">
          <cell r="A31">
            <v>20210310208</v>
          </cell>
          <cell r="B31" t="str">
            <v>余磊</v>
          </cell>
          <cell r="C31" t="str">
            <v>财务资产部会计</v>
          </cell>
          <cell r="D31">
            <v>73.8</v>
          </cell>
        </row>
        <row r="32">
          <cell r="A32">
            <v>20210310209</v>
          </cell>
          <cell r="B32" t="str">
            <v>刘凌欣</v>
          </cell>
          <cell r="C32" t="str">
            <v>财务资产部会计</v>
          </cell>
          <cell r="D32">
            <v>71.3</v>
          </cell>
        </row>
        <row r="33">
          <cell r="A33">
            <v>20210310202</v>
          </cell>
          <cell r="B33" t="str">
            <v>陈颖</v>
          </cell>
          <cell r="C33" t="str">
            <v>财务资产部会计</v>
          </cell>
          <cell r="D33">
            <v>66.3</v>
          </cell>
        </row>
        <row r="34">
          <cell r="A34">
            <v>20210310201</v>
          </cell>
          <cell r="B34" t="str">
            <v>陈梅</v>
          </cell>
          <cell r="C34" t="str">
            <v>财务资产部会计</v>
          </cell>
          <cell r="D34">
            <v>63.6</v>
          </cell>
        </row>
        <row r="35">
          <cell r="A35">
            <v>20210310205</v>
          </cell>
          <cell r="B35" t="str">
            <v>周权平</v>
          </cell>
          <cell r="C35" t="str">
            <v>财务资产部会计</v>
          </cell>
          <cell r="D35">
            <v>57.1</v>
          </cell>
        </row>
        <row r="36">
          <cell r="A36">
            <v>20210310211</v>
          </cell>
          <cell r="B36" t="str">
            <v>陆仕芬</v>
          </cell>
          <cell r="C36" t="str">
            <v>财务资产部会计</v>
          </cell>
          <cell r="D36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tabSelected="1" topLeftCell="A20" workbookViewId="0">
      <selection activeCell="F9" sqref="F9"/>
    </sheetView>
  </sheetViews>
  <sheetFormatPr defaultColWidth="9" defaultRowHeight="13.5"/>
  <cols>
    <col min="1" max="1" width="13" customWidth="1"/>
    <col min="2" max="2" width="29.125" customWidth="1"/>
    <col min="3" max="3" width="18.625" customWidth="1"/>
    <col min="4" max="4" width="14.5" style="3" customWidth="1"/>
    <col min="5" max="5" width="12.875" customWidth="1"/>
    <col min="6" max="6" width="13.875" style="3" customWidth="1"/>
    <col min="7" max="7" width="24" style="3" customWidth="1"/>
    <col min="8" max="8" width="14" customWidth="1"/>
    <col min="9" max="9" width="23.375" customWidth="1"/>
  </cols>
  <sheetData>
    <row r="1" s="1" customFormat="1" ht="27" customHeight="1" spans="1:9">
      <c r="A1" s="4" t="s">
        <v>0</v>
      </c>
      <c r="B1" s="4"/>
      <c r="C1" s="4"/>
      <c r="D1" s="5"/>
      <c r="E1" s="4"/>
      <c r="F1" s="5"/>
      <c r="G1" s="5"/>
      <c r="H1" s="4"/>
      <c r="I1" s="4"/>
    </row>
    <row r="2" s="1" customFormat="1" ht="25" customHeight="1" spans="1:9">
      <c r="A2" s="4" t="s">
        <v>1</v>
      </c>
      <c r="B2" s="4"/>
      <c r="C2" s="4"/>
      <c r="D2" s="5"/>
      <c r="E2" s="4"/>
      <c r="F2" s="5"/>
      <c r="G2" s="5"/>
      <c r="H2" s="4"/>
      <c r="I2" s="4"/>
    </row>
    <row r="3" s="1" customFormat="1" ht="83" customHeight="1" spans="1:9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</row>
    <row r="4" s="2" customFormat="1" ht="25" customHeight="1" spans="1:9">
      <c r="A4" s="8">
        <v>1</v>
      </c>
      <c r="B4" s="8" t="s">
        <v>11</v>
      </c>
      <c r="C4" s="8">
        <v>20210310406</v>
      </c>
      <c r="D4" s="9">
        <v>80.6</v>
      </c>
      <c r="E4" s="8">
        <v>31</v>
      </c>
      <c r="F4" s="9">
        <v>84</v>
      </c>
      <c r="G4" s="9">
        <f t="shared" ref="G4:G21" si="0">ROUND(D4*0.6+F4*0.4,2)</f>
        <v>81.96</v>
      </c>
      <c r="H4" s="8">
        <v>1</v>
      </c>
      <c r="I4" s="8" t="s">
        <v>12</v>
      </c>
    </row>
    <row r="5" s="2" customFormat="1" ht="25" customHeight="1" spans="1:9">
      <c r="A5" s="8">
        <v>2</v>
      </c>
      <c r="B5" s="10" t="s">
        <v>13</v>
      </c>
      <c r="C5" s="10">
        <v>20210310705</v>
      </c>
      <c r="D5" s="11">
        <f>VLOOKUP(C5,[1]成绩表!$A$3:$D$36,4,FALSE)</f>
        <v>79.3</v>
      </c>
      <c r="E5" s="10">
        <v>10</v>
      </c>
      <c r="F5" s="11">
        <v>82</v>
      </c>
      <c r="G5" s="9">
        <f t="shared" si="0"/>
        <v>80.38</v>
      </c>
      <c r="H5" s="8">
        <v>1</v>
      </c>
      <c r="I5" s="8" t="s">
        <v>12</v>
      </c>
    </row>
    <row r="6" s="2" customFormat="1" ht="25" customHeight="1" spans="1:9">
      <c r="A6" s="8">
        <v>3</v>
      </c>
      <c r="B6" s="10" t="s">
        <v>13</v>
      </c>
      <c r="C6" s="10">
        <v>20210310708</v>
      </c>
      <c r="D6" s="11">
        <f>VLOOKUP(C6,[1]成绩表!$A$3:$D$36,4,FALSE)</f>
        <v>71.8</v>
      </c>
      <c r="E6" s="10">
        <v>3</v>
      </c>
      <c r="F6" s="11">
        <v>70.33</v>
      </c>
      <c r="G6" s="9">
        <f t="shared" si="0"/>
        <v>71.21</v>
      </c>
      <c r="H6" s="8">
        <v>2</v>
      </c>
      <c r="I6" s="8" t="s">
        <v>14</v>
      </c>
    </row>
    <row r="7" s="2" customFormat="1" ht="25" customHeight="1" spans="1:9">
      <c r="A7" s="8">
        <v>4</v>
      </c>
      <c r="B7" s="12" t="s">
        <v>13</v>
      </c>
      <c r="C7" s="12">
        <v>20210310712</v>
      </c>
      <c r="D7" s="11">
        <f>VLOOKUP(C7,[1]成绩表!$A$3:$D$36,4,FALSE)</f>
        <v>68.2</v>
      </c>
      <c r="E7" s="12">
        <v>22</v>
      </c>
      <c r="F7" s="13">
        <v>54.67</v>
      </c>
      <c r="G7" s="9">
        <f t="shared" si="0"/>
        <v>62.79</v>
      </c>
      <c r="H7" s="8">
        <v>3</v>
      </c>
      <c r="I7" s="8" t="s">
        <v>14</v>
      </c>
    </row>
    <row r="8" s="2" customFormat="1" ht="25" customHeight="1" spans="1:9">
      <c r="A8" s="8">
        <v>5</v>
      </c>
      <c r="B8" s="14" t="s">
        <v>15</v>
      </c>
      <c r="C8" s="14">
        <v>20210310353</v>
      </c>
      <c r="D8" s="11">
        <f>VLOOKUP(C8,[1]成绩表!$A$3:$D$36,4,FALSE)</f>
        <v>79.5</v>
      </c>
      <c r="E8" s="10">
        <v>7</v>
      </c>
      <c r="F8" s="11">
        <v>76.67</v>
      </c>
      <c r="G8" s="9">
        <f t="shared" si="0"/>
        <v>78.37</v>
      </c>
      <c r="H8" s="8">
        <v>1</v>
      </c>
      <c r="I8" s="8" t="s">
        <v>12</v>
      </c>
    </row>
    <row r="9" s="1" customFormat="1" ht="25" customHeight="1" spans="1:9">
      <c r="A9" s="8">
        <v>6</v>
      </c>
      <c r="B9" s="12" t="s">
        <v>15</v>
      </c>
      <c r="C9" s="12">
        <v>20210310357</v>
      </c>
      <c r="D9" s="11">
        <f>VLOOKUP(C9,[1]成绩表!$A$3:$D$36,4,FALSE)</f>
        <v>84.2</v>
      </c>
      <c r="E9" s="8">
        <v>19</v>
      </c>
      <c r="F9" s="13">
        <v>69</v>
      </c>
      <c r="G9" s="9">
        <f t="shared" si="0"/>
        <v>78.12</v>
      </c>
      <c r="H9" s="8">
        <v>2</v>
      </c>
      <c r="I9" s="8" t="s">
        <v>12</v>
      </c>
    </row>
    <row r="10" s="2" customFormat="1" ht="25" customHeight="1" spans="1:9">
      <c r="A10" s="8">
        <v>7</v>
      </c>
      <c r="B10" s="8" t="s">
        <v>15</v>
      </c>
      <c r="C10" s="8">
        <v>20210310341</v>
      </c>
      <c r="D10" s="9">
        <v>81.8</v>
      </c>
      <c r="E10" s="8">
        <v>25</v>
      </c>
      <c r="F10" s="9">
        <v>70.33</v>
      </c>
      <c r="G10" s="9">
        <f t="shared" si="0"/>
        <v>77.21</v>
      </c>
      <c r="H10" s="8">
        <v>3</v>
      </c>
      <c r="I10" s="8" t="s">
        <v>12</v>
      </c>
    </row>
    <row r="11" s="2" customFormat="1" ht="25" customHeight="1" spans="1:9">
      <c r="A11" s="8">
        <v>8</v>
      </c>
      <c r="B11" s="8" t="s">
        <v>15</v>
      </c>
      <c r="C11" s="8">
        <v>20210310342</v>
      </c>
      <c r="D11" s="9">
        <v>83.1</v>
      </c>
      <c r="E11" s="8">
        <v>6</v>
      </c>
      <c r="F11" s="9">
        <v>68</v>
      </c>
      <c r="G11" s="9">
        <f t="shared" si="0"/>
        <v>77.06</v>
      </c>
      <c r="H11" s="8">
        <v>4</v>
      </c>
      <c r="I11" s="8" t="s">
        <v>12</v>
      </c>
    </row>
    <row r="12" s="2" customFormat="1" ht="25" customHeight="1" spans="1:9">
      <c r="A12" s="8">
        <v>9</v>
      </c>
      <c r="B12" s="8" t="s">
        <v>15</v>
      </c>
      <c r="C12" s="8">
        <v>20210310331</v>
      </c>
      <c r="D12" s="9">
        <v>81.6</v>
      </c>
      <c r="E12" s="8">
        <v>18</v>
      </c>
      <c r="F12" s="9">
        <v>69.33</v>
      </c>
      <c r="G12" s="9">
        <f t="shared" si="0"/>
        <v>76.69</v>
      </c>
      <c r="H12" s="8">
        <v>5</v>
      </c>
      <c r="I12" s="8" t="s">
        <v>14</v>
      </c>
    </row>
    <row r="13" s="2" customFormat="1" ht="25" customHeight="1" spans="1:9">
      <c r="A13" s="8">
        <v>10</v>
      </c>
      <c r="B13" s="8" t="s">
        <v>15</v>
      </c>
      <c r="C13" s="8">
        <v>20210310329</v>
      </c>
      <c r="D13" s="9">
        <v>85.5</v>
      </c>
      <c r="E13" s="8">
        <v>23</v>
      </c>
      <c r="F13" s="9">
        <v>61.33</v>
      </c>
      <c r="G13" s="9">
        <f t="shared" si="0"/>
        <v>75.83</v>
      </c>
      <c r="H13" s="8">
        <v>6</v>
      </c>
      <c r="I13" s="8" t="s">
        <v>14</v>
      </c>
    </row>
    <row r="14" s="2" customFormat="1" ht="25" customHeight="1" spans="1:9">
      <c r="A14" s="8">
        <v>11</v>
      </c>
      <c r="B14" s="8" t="s">
        <v>15</v>
      </c>
      <c r="C14" s="8">
        <v>20210310335</v>
      </c>
      <c r="D14" s="9">
        <v>82.1</v>
      </c>
      <c r="E14" s="8">
        <v>15</v>
      </c>
      <c r="F14" s="9">
        <v>66</v>
      </c>
      <c r="G14" s="9">
        <f t="shared" si="0"/>
        <v>75.66</v>
      </c>
      <c r="H14" s="8">
        <v>7</v>
      </c>
      <c r="I14" s="8" t="s">
        <v>14</v>
      </c>
    </row>
    <row r="15" s="2" customFormat="1" ht="25" customHeight="1" spans="1:9">
      <c r="A15" s="8">
        <v>12</v>
      </c>
      <c r="B15" s="8" t="s">
        <v>15</v>
      </c>
      <c r="C15" s="8">
        <v>20210310311</v>
      </c>
      <c r="D15" s="9">
        <v>79.1</v>
      </c>
      <c r="E15" s="8">
        <v>26</v>
      </c>
      <c r="F15" s="9">
        <v>69</v>
      </c>
      <c r="G15" s="9">
        <f t="shared" si="0"/>
        <v>75.06</v>
      </c>
      <c r="H15" s="8">
        <v>8</v>
      </c>
      <c r="I15" s="8" t="s">
        <v>14</v>
      </c>
    </row>
    <row r="16" s="2" customFormat="1" ht="25" customHeight="1" spans="1:9">
      <c r="A16" s="8">
        <v>13</v>
      </c>
      <c r="B16" s="8" t="s">
        <v>15</v>
      </c>
      <c r="C16" s="8">
        <v>20210310304</v>
      </c>
      <c r="D16" s="9">
        <v>80.7</v>
      </c>
      <c r="E16" s="8">
        <v>2</v>
      </c>
      <c r="F16" s="9">
        <v>63.67</v>
      </c>
      <c r="G16" s="9">
        <f t="shared" si="0"/>
        <v>73.89</v>
      </c>
      <c r="H16" s="8">
        <v>9</v>
      </c>
      <c r="I16" s="8" t="s">
        <v>14</v>
      </c>
    </row>
    <row r="17" s="2" customFormat="1" ht="25" customHeight="1" spans="1:9">
      <c r="A17" s="8">
        <v>14</v>
      </c>
      <c r="B17" s="8" t="s">
        <v>15</v>
      </c>
      <c r="C17" s="8">
        <v>20210310345</v>
      </c>
      <c r="D17" s="9">
        <v>78.4</v>
      </c>
      <c r="E17" s="8">
        <v>1</v>
      </c>
      <c r="F17" s="9">
        <v>65.67</v>
      </c>
      <c r="G17" s="9">
        <f t="shared" si="0"/>
        <v>73.31</v>
      </c>
      <c r="H17" s="8">
        <v>10</v>
      </c>
      <c r="I17" s="8" t="s">
        <v>14</v>
      </c>
    </row>
    <row r="18" s="2" customFormat="1" ht="25" customHeight="1" spans="1:9">
      <c r="A18" s="8">
        <v>15</v>
      </c>
      <c r="B18" s="8" t="s">
        <v>15</v>
      </c>
      <c r="C18" s="8">
        <v>20210310320</v>
      </c>
      <c r="D18" s="9">
        <v>78.3</v>
      </c>
      <c r="E18" s="8">
        <v>24</v>
      </c>
      <c r="F18" s="9">
        <v>59.67</v>
      </c>
      <c r="G18" s="9">
        <f t="shared" si="0"/>
        <v>70.85</v>
      </c>
      <c r="H18" s="8">
        <v>11</v>
      </c>
      <c r="I18" s="8" t="s">
        <v>14</v>
      </c>
    </row>
    <row r="19" s="1" customFormat="1" ht="25" customHeight="1" spans="1:9">
      <c r="A19" s="8">
        <v>16</v>
      </c>
      <c r="B19" s="12" t="s">
        <v>15</v>
      </c>
      <c r="C19" s="12">
        <v>20210310349</v>
      </c>
      <c r="D19" s="11">
        <f>VLOOKUP(C19,[1]成绩表!$A$3:$D$36,4,FALSE)</f>
        <v>84.7</v>
      </c>
      <c r="E19" s="12" t="s">
        <v>16</v>
      </c>
      <c r="F19" s="13">
        <v>0</v>
      </c>
      <c r="G19" s="9">
        <f t="shared" si="0"/>
        <v>50.82</v>
      </c>
      <c r="H19" s="8">
        <v>12</v>
      </c>
      <c r="I19" s="8" t="s">
        <v>14</v>
      </c>
    </row>
    <row r="20" s="2" customFormat="1" ht="25" customHeight="1" spans="1:9">
      <c r="A20" s="8">
        <v>17</v>
      </c>
      <c r="B20" s="8" t="s">
        <v>17</v>
      </c>
      <c r="C20" s="8">
        <v>20210310104</v>
      </c>
      <c r="D20" s="9">
        <v>73</v>
      </c>
      <c r="E20" s="8">
        <v>27</v>
      </c>
      <c r="F20" s="9">
        <v>69</v>
      </c>
      <c r="G20" s="9">
        <f t="shared" si="0"/>
        <v>71.4</v>
      </c>
      <c r="H20" s="8">
        <v>1</v>
      </c>
      <c r="I20" s="8" t="s">
        <v>12</v>
      </c>
    </row>
    <row r="21" s="2" customFormat="1" ht="25" customHeight="1" spans="1:9">
      <c r="A21" s="8">
        <v>18</v>
      </c>
      <c r="B21" s="8" t="s">
        <v>17</v>
      </c>
      <c r="C21" s="8">
        <v>20210310101</v>
      </c>
      <c r="D21" s="9">
        <v>74.4</v>
      </c>
      <c r="E21" s="2" t="s">
        <v>16</v>
      </c>
      <c r="F21" s="9">
        <v>0</v>
      </c>
      <c r="G21" s="9">
        <f t="shared" si="0"/>
        <v>44.64</v>
      </c>
      <c r="H21" s="8">
        <v>2</v>
      </c>
      <c r="I21" s="8" t="s">
        <v>14</v>
      </c>
    </row>
    <row r="22" s="1" customFormat="1" ht="25" customHeight="1" spans="1:9">
      <c r="A22" s="8">
        <v>19</v>
      </c>
      <c r="B22" s="10" t="s">
        <v>17</v>
      </c>
      <c r="C22" s="10">
        <v>20210310102</v>
      </c>
      <c r="D22" s="11">
        <f>VLOOKUP(C22,[1]成绩表!$A$3:$D$36,4,FALSE)</f>
        <v>72</v>
      </c>
      <c r="E22" s="10" t="s">
        <v>16</v>
      </c>
      <c r="F22" s="11">
        <v>0</v>
      </c>
      <c r="G22" s="9">
        <f t="shared" ref="G20:G37" si="1">ROUND(D22*0.6+F22*0.4,2)</f>
        <v>43.2</v>
      </c>
      <c r="H22" s="8">
        <v>3</v>
      </c>
      <c r="I22" s="8" t="s">
        <v>14</v>
      </c>
    </row>
    <row r="23" s="2" customFormat="1" ht="25" customHeight="1" spans="1:9">
      <c r="A23" s="8">
        <v>20</v>
      </c>
      <c r="B23" s="8" t="s">
        <v>18</v>
      </c>
      <c r="C23" s="8">
        <v>20210310208</v>
      </c>
      <c r="D23" s="9">
        <v>73.8</v>
      </c>
      <c r="E23" s="8">
        <v>32</v>
      </c>
      <c r="F23" s="9">
        <v>82.67</v>
      </c>
      <c r="G23" s="9">
        <f t="shared" si="1"/>
        <v>77.35</v>
      </c>
      <c r="H23" s="8">
        <v>1</v>
      </c>
      <c r="I23" s="8" t="s">
        <v>12</v>
      </c>
    </row>
    <row r="24" s="2" customFormat="1" ht="25" customHeight="1" spans="1:9">
      <c r="A24" s="8">
        <v>21</v>
      </c>
      <c r="B24" s="8" t="s">
        <v>18</v>
      </c>
      <c r="C24" s="8">
        <v>20210310209</v>
      </c>
      <c r="D24" s="9">
        <v>71.3</v>
      </c>
      <c r="E24" s="8">
        <v>33</v>
      </c>
      <c r="F24" s="9">
        <v>78.33</v>
      </c>
      <c r="G24" s="9">
        <f t="shared" si="1"/>
        <v>74.11</v>
      </c>
      <c r="H24" s="8">
        <v>2</v>
      </c>
      <c r="I24" s="8" t="s">
        <v>12</v>
      </c>
    </row>
    <row r="25" s="2" customFormat="1" ht="25" customHeight="1" spans="1:9">
      <c r="A25" s="8">
        <v>22</v>
      </c>
      <c r="B25" s="8" t="s">
        <v>18</v>
      </c>
      <c r="C25" s="8">
        <v>20210310202</v>
      </c>
      <c r="D25" s="9">
        <v>66.3</v>
      </c>
      <c r="E25" s="8">
        <v>4</v>
      </c>
      <c r="F25" s="9">
        <v>64</v>
      </c>
      <c r="G25" s="9">
        <f t="shared" si="1"/>
        <v>65.38</v>
      </c>
      <c r="H25" s="8">
        <v>3</v>
      </c>
      <c r="I25" s="8" t="s">
        <v>12</v>
      </c>
    </row>
    <row r="26" s="2" customFormat="1" ht="25" customHeight="1" spans="1:9">
      <c r="A26" s="8">
        <v>23</v>
      </c>
      <c r="B26" s="8" t="s">
        <v>18</v>
      </c>
      <c r="C26" s="8">
        <v>20210310201</v>
      </c>
      <c r="D26" s="9">
        <v>63.6</v>
      </c>
      <c r="E26" s="8">
        <v>29</v>
      </c>
      <c r="F26" s="9">
        <v>60</v>
      </c>
      <c r="G26" s="9">
        <f t="shared" si="1"/>
        <v>62.16</v>
      </c>
      <c r="H26" s="8">
        <v>4</v>
      </c>
      <c r="I26" s="8" t="s">
        <v>12</v>
      </c>
    </row>
    <row r="27" s="2" customFormat="1" ht="25" customHeight="1" spans="1:9">
      <c r="A27" s="8">
        <v>24</v>
      </c>
      <c r="B27" s="8" t="s">
        <v>18</v>
      </c>
      <c r="C27" s="8">
        <v>20210310205</v>
      </c>
      <c r="D27" s="9">
        <v>57.1</v>
      </c>
      <c r="E27" s="8">
        <v>14</v>
      </c>
      <c r="F27" s="9">
        <v>67</v>
      </c>
      <c r="G27" s="9">
        <f t="shared" si="1"/>
        <v>61.06</v>
      </c>
      <c r="H27" s="8">
        <v>5</v>
      </c>
      <c r="I27" s="8" t="s">
        <v>14</v>
      </c>
    </row>
    <row r="28" s="2" customFormat="1" ht="25" customHeight="1" spans="1:9">
      <c r="A28" s="8">
        <v>25</v>
      </c>
      <c r="B28" s="8" t="s">
        <v>18</v>
      </c>
      <c r="C28" s="8">
        <v>20210310211</v>
      </c>
      <c r="D28" s="9">
        <v>56.2</v>
      </c>
      <c r="E28" s="8">
        <v>5</v>
      </c>
      <c r="F28" s="9">
        <v>58.67</v>
      </c>
      <c r="G28" s="9">
        <f t="shared" si="1"/>
        <v>57.19</v>
      </c>
      <c r="H28" s="8">
        <v>6</v>
      </c>
      <c r="I28" s="8" t="s">
        <v>14</v>
      </c>
    </row>
    <row r="29" s="2" customFormat="1" ht="25" customHeight="1" spans="1:9">
      <c r="A29" s="8">
        <v>26</v>
      </c>
      <c r="B29" s="8" t="s">
        <v>19</v>
      </c>
      <c r="C29" s="8">
        <v>20210310501</v>
      </c>
      <c r="D29" s="9">
        <v>68</v>
      </c>
      <c r="E29" s="8">
        <v>30</v>
      </c>
      <c r="F29" s="9">
        <v>73.67</v>
      </c>
      <c r="G29" s="9">
        <f t="shared" si="1"/>
        <v>70.27</v>
      </c>
      <c r="H29" s="8">
        <v>1</v>
      </c>
      <c r="I29" s="8" t="s">
        <v>12</v>
      </c>
    </row>
    <row r="30" s="2" customFormat="1" ht="25" customHeight="1" spans="1:9">
      <c r="A30" s="8">
        <v>27</v>
      </c>
      <c r="B30" s="8" t="s">
        <v>19</v>
      </c>
      <c r="C30" s="8">
        <v>20210310503</v>
      </c>
      <c r="D30" s="9">
        <v>70.2</v>
      </c>
      <c r="E30" s="8">
        <v>16</v>
      </c>
      <c r="F30" s="9">
        <v>69</v>
      </c>
      <c r="G30" s="9">
        <f t="shared" si="1"/>
        <v>69.72</v>
      </c>
      <c r="H30" s="8">
        <v>2</v>
      </c>
      <c r="I30" s="8" t="s">
        <v>12</v>
      </c>
    </row>
    <row r="31" s="2" customFormat="1" ht="25" customHeight="1" spans="1:9">
      <c r="A31" s="8">
        <v>28</v>
      </c>
      <c r="B31" s="8" t="s">
        <v>19</v>
      </c>
      <c r="C31" s="8">
        <v>20210310535</v>
      </c>
      <c r="D31" s="9">
        <v>69</v>
      </c>
      <c r="E31" s="8">
        <v>12</v>
      </c>
      <c r="F31" s="9">
        <v>69</v>
      </c>
      <c r="G31" s="9">
        <f t="shared" si="1"/>
        <v>69</v>
      </c>
      <c r="H31" s="8">
        <v>3</v>
      </c>
      <c r="I31" s="8" t="s">
        <v>14</v>
      </c>
    </row>
    <row r="32" s="2" customFormat="1" ht="25" customHeight="1" spans="1:9">
      <c r="A32" s="8">
        <v>29</v>
      </c>
      <c r="B32" s="8" t="s">
        <v>19</v>
      </c>
      <c r="C32" s="8">
        <v>20210310523</v>
      </c>
      <c r="D32" s="9">
        <v>66.3</v>
      </c>
      <c r="E32" s="8">
        <v>9</v>
      </c>
      <c r="F32" s="9">
        <v>65.33</v>
      </c>
      <c r="G32" s="9">
        <f t="shared" si="1"/>
        <v>65.91</v>
      </c>
      <c r="H32" s="8">
        <v>4</v>
      </c>
      <c r="I32" s="8" t="s">
        <v>14</v>
      </c>
    </row>
    <row r="33" s="2" customFormat="1" ht="25" customHeight="1" spans="1:9">
      <c r="A33" s="8">
        <v>30</v>
      </c>
      <c r="B33" s="8" t="s">
        <v>19</v>
      </c>
      <c r="C33" s="8">
        <v>20210310522</v>
      </c>
      <c r="D33" s="9">
        <v>68.9</v>
      </c>
      <c r="E33" s="8">
        <v>28</v>
      </c>
      <c r="F33" s="9">
        <v>60.67</v>
      </c>
      <c r="G33" s="9">
        <f t="shared" si="1"/>
        <v>65.61</v>
      </c>
      <c r="H33" s="8">
        <v>5</v>
      </c>
      <c r="I33" s="8" t="s">
        <v>14</v>
      </c>
    </row>
    <row r="34" s="1" customFormat="1" ht="25" customHeight="1" spans="1:9">
      <c r="A34" s="8">
        <v>31</v>
      </c>
      <c r="B34" s="15" t="s">
        <v>19</v>
      </c>
      <c r="C34" s="15">
        <v>20210310506</v>
      </c>
      <c r="D34" s="11">
        <f>VLOOKUP(C34,[1]成绩表!$A$3:$D$36,4,FALSE)</f>
        <v>65.7</v>
      </c>
      <c r="E34" s="15" t="s">
        <v>16</v>
      </c>
      <c r="F34" s="16">
        <v>0</v>
      </c>
      <c r="G34" s="9">
        <f t="shared" si="1"/>
        <v>39.42</v>
      </c>
      <c r="H34" s="8">
        <v>6</v>
      </c>
      <c r="I34" s="15" t="s">
        <v>14</v>
      </c>
    </row>
    <row r="35" s="2" customFormat="1" ht="25" customHeight="1" spans="1:9">
      <c r="A35" s="8">
        <v>32</v>
      </c>
      <c r="B35" s="8" t="s">
        <v>20</v>
      </c>
      <c r="C35" s="8">
        <v>20210310603</v>
      </c>
      <c r="D35" s="9">
        <v>63.4</v>
      </c>
      <c r="E35" s="8">
        <v>21</v>
      </c>
      <c r="F35" s="9">
        <v>74</v>
      </c>
      <c r="G35" s="9">
        <f t="shared" si="1"/>
        <v>67.64</v>
      </c>
      <c r="H35" s="8">
        <v>1</v>
      </c>
      <c r="I35" s="8" t="s">
        <v>12</v>
      </c>
    </row>
    <row r="36" s="2" customFormat="1" ht="25" customHeight="1" spans="1:9">
      <c r="A36" s="8">
        <v>33</v>
      </c>
      <c r="B36" s="8" t="s">
        <v>20</v>
      </c>
      <c r="C36" s="8">
        <v>20210310606</v>
      </c>
      <c r="D36" s="9">
        <v>57.1</v>
      </c>
      <c r="E36" s="8">
        <v>17</v>
      </c>
      <c r="F36" s="9">
        <v>77.33</v>
      </c>
      <c r="G36" s="9">
        <f t="shared" si="1"/>
        <v>65.19</v>
      </c>
      <c r="H36" s="8">
        <v>2</v>
      </c>
      <c r="I36" s="8" t="s">
        <v>14</v>
      </c>
    </row>
    <row r="37" s="1" customFormat="1" ht="25" customHeight="1" spans="1:9">
      <c r="A37" s="8">
        <v>34</v>
      </c>
      <c r="B37" s="15" t="s">
        <v>20</v>
      </c>
      <c r="C37" s="15">
        <v>20210310607</v>
      </c>
      <c r="D37" s="11">
        <f>VLOOKUP(C37,[1]成绩表!$A$3:$D$36,4,FALSE)</f>
        <v>26.6</v>
      </c>
      <c r="E37" s="15" t="s">
        <v>16</v>
      </c>
      <c r="F37" s="16">
        <v>0</v>
      </c>
      <c r="G37" s="9">
        <f t="shared" si="1"/>
        <v>15.96</v>
      </c>
      <c r="H37" s="8">
        <v>3</v>
      </c>
      <c r="I37" s="15" t="s">
        <v>14</v>
      </c>
    </row>
  </sheetData>
  <mergeCells count="1">
    <mergeCell ref="A2:I2"/>
  </mergeCells>
  <pageMargins left="0.751388888888889" right="0.751388888888889" top="1" bottom="1" header="0.5" footer="0.5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2.0</cp:lastModifiedBy>
  <dcterms:created xsi:type="dcterms:W3CDTF">2021-03-25T10:59:00Z</dcterms:created>
  <dcterms:modified xsi:type="dcterms:W3CDTF">2021-03-26T08:58:35Z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F5493F3BA7C64E73906B9B093DEC34B2</vt:lpwstr>
  </property>
  <property fmtid="{D5CDD505-2E9C-101B-9397-08002B2CF9AE}" pid="3" name="KSOProductBuildVer">
    <vt:lpwstr>2052-11.1.0.10356</vt:lpwstr>
  </property>
</Properties>
</file>